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4-10 CBC/CONCEPT/"/>
    </mc:Choice>
  </mc:AlternateContent>
  <xr:revisionPtr revIDLastSave="0" documentId="8_{E32CB6DF-D8AF-4CFA-B68F-27DD08ED31B7}" xr6:coauthVersionLast="47" xr6:coauthVersionMax="47" xr10:uidLastSave="{00000000-0000-0000-0000-000000000000}"/>
  <bookViews>
    <workbookView xWindow="28680" yWindow="-120" windowWidth="29040" windowHeight="1752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93" i="24" s="1"/>
  <c r="F189" i="24"/>
  <c r="C121" i="24"/>
  <c r="C117" i="24"/>
  <c r="C89" i="24"/>
  <c r="C82" i="24"/>
  <c r="F81" i="24" s="1"/>
  <c r="F80" i="24"/>
  <c r="F79" i="24"/>
  <c r="F82" i="24" s="1"/>
  <c r="D77" i="24"/>
  <c r="C77" i="24"/>
  <c r="F76" i="24"/>
  <c r="F75" i="24"/>
  <c r="F74" i="24"/>
  <c r="F73" i="24"/>
  <c r="F72" i="24"/>
  <c r="F71" i="24"/>
  <c r="F70" i="24"/>
  <c r="F69" i="24"/>
  <c r="G68" i="24"/>
  <c r="F68" i="24"/>
  <c r="F67" i="24"/>
  <c r="F66" i="24"/>
  <c r="F65" i="24"/>
  <c r="F64" i="24"/>
  <c r="F63" i="24"/>
  <c r="G62" i="24"/>
  <c r="F62" i="24"/>
  <c r="D46" i="24"/>
  <c r="C46" i="24"/>
  <c r="G45" i="24"/>
  <c r="G44" i="24"/>
  <c r="G43" i="24"/>
  <c r="G42" i="24"/>
  <c r="G41" i="24"/>
  <c r="F41" i="24"/>
  <c r="G40" i="24"/>
  <c r="G39" i="24"/>
  <c r="G38" i="24"/>
  <c r="G37" i="24"/>
  <c r="G36" i="24"/>
  <c r="G35" i="24"/>
  <c r="G34" i="24"/>
  <c r="G33" i="24"/>
  <c r="G32" i="24"/>
  <c r="G31" i="24"/>
  <c r="G46" i="24" s="1"/>
  <c r="D22" i="24"/>
  <c r="C22" i="24"/>
  <c r="G21" i="24"/>
  <c r="G16" i="24"/>
  <c r="G22" i="24" s="1"/>
  <c r="G11" i="24"/>
  <c r="G636" i="19"/>
  <c r="G635" i="19"/>
  <c r="D635" i="19"/>
  <c r="C635" i="19"/>
  <c r="G634" i="19"/>
  <c r="G633" i="19"/>
  <c r="G632" i="19"/>
  <c r="G631" i="19"/>
  <c r="G630" i="19"/>
  <c r="G629" i="19"/>
  <c r="G628" i="19"/>
  <c r="G627" i="19"/>
  <c r="G626" i="19"/>
  <c r="G625" i="19"/>
  <c r="G624" i="19"/>
  <c r="G623" i="19"/>
  <c r="G622" i="19"/>
  <c r="G621" i="19"/>
  <c r="D618" i="19"/>
  <c r="C618" i="19"/>
  <c r="F614" i="19"/>
  <c r="F618" i="19" s="1"/>
  <c r="D602" i="19"/>
  <c r="C602" i="19"/>
  <c r="F600" i="19" s="1"/>
  <c r="F601" i="19"/>
  <c r="F599" i="19"/>
  <c r="F598" i="19"/>
  <c r="F597" i="19"/>
  <c r="F596" i="19"/>
  <c r="F595" i="19"/>
  <c r="F593" i="19"/>
  <c r="G592" i="19"/>
  <c r="F592" i="19"/>
  <c r="F591" i="19"/>
  <c r="F590" i="19"/>
  <c r="F589" i="19"/>
  <c r="D587" i="19"/>
  <c r="G582" i="19" s="1"/>
  <c r="C587" i="19"/>
  <c r="G586" i="19"/>
  <c r="F586" i="19"/>
  <c r="G585" i="19"/>
  <c r="F585" i="19"/>
  <c r="G584" i="19"/>
  <c r="G583" i="19"/>
  <c r="F583" i="19"/>
  <c r="G581" i="19"/>
  <c r="F581" i="19"/>
  <c r="G580" i="19"/>
  <c r="F580" i="19"/>
  <c r="G579" i="19"/>
  <c r="F579" i="19"/>
  <c r="G578" i="19"/>
  <c r="G577" i="19"/>
  <c r="F577" i="19"/>
  <c r="G575" i="19"/>
  <c r="F575" i="19"/>
  <c r="G574" i="19"/>
  <c r="F574" i="19"/>
  <c r="G573" i="19"/>
  <c r="F573" i="19"/>
  <c r="G572" i="19"/>
  <c r="G571" i="19"/>
  <c r="F571" i="19"/>
  <c r="G569" i="19"/>
  <c r="F569" i="19"/>
  <c r="D564" i="19"/>
  <c r="C564" i="19"/>
  <c r="F562" i="19" s="1"/>
  <c r="F560" i="19"/>
  <c r="F558" i="19"/>
  <c r="F556" i="19"/>
  <c r="F554" i="19"/>
  <c r="F553" i="19"/>
  <c r="F547" i="19"/>
  <c r="G546" i="19"/>
  <c r="F546" i="19"/>
  <c r="D507" i="19"/>
  <c r="G506" i="19" s="1"/>
  <c r="C507" i="19"/>
  <c r="F505" i="19"/>
  <c r="G504" i="19"/>
  <c r="F504" i="19"/>
  <c r="G503" i="19"/>
  <c r="G502" i="19"/>
  <c r="G501" i="19"/>
  <c r="F501" i="19"/>
  <c r="F499" i="19"/>
  <c r="D485" i="19"/>
  <c r="G484" i="19" s="1"/>
  <c r="C485" i="19"/>
  <c r="F483" i="19"/>
  <c r="F480" i="19"/>
  <c r="G479" i="19"/>
  <c r="F479" i="19"/>
  <c r="G478" i="19"/>
  <c r="F477" i="19"/>
  <c r="D472" i="19"/>
  <c r="G467" i="19" s="1"/>
  <c r="C472" i="19"/>
  <c r="F471" i="19" s="1"/>
  <c r="G471" i="19"/>
  <c r="G470" i="19"/>
  <c r="G469" i="19"/>
  <c r="G468" i="19"/>
  <c r="F468" i="19"/>
  <c r="G466" i="19"/>
  <c r="F466" i="19"/>
  <c r="G465" i="19"/>
  <c r="F465" i="19"/>
  <c r="G464" i="19"/>
  <c r="F464" i="19"/>
  <c r="G463" i="19"/>
  <c r="G462" i="19"/>
  <c r="G460" i="19"/>
  <c r="F460" i="19"/>
  <c r="G459" i="19"/>
  <c r="F459" i="19"/>
  <c r="G458" i="19"/>
  <c r="F458" i="19"/>
  <c r="G457" i="19"/>
  <c r="G456" i="19"/>
  <c r="F456" i="19"/>
  <c r="G454" i="19"/>
  <c r="F454" i="19"/>
  <c r="G453" i="19"/>
  <c r="G452" i="19"/>
  <c r="F452" i="19"/>
  <c r="G451" i="19"/>
  <c r="G450" i="19"/>
  <c r="F450" i="19"/>
  <c r="G448" i="19"/>
  <c r="F448" i="19"/>
  <c r="G404" i="19"/>
  <c r="G403" i="19"/>
  <c r="D403" i="19"/>
  <c r="C403" i="19"/>
  <c r="G402" i="19"/>
  <c r="G401" i="19"/>
  <c r="G400" i="19"/>
  <c r="G399" i="19"/>
  <c r="G398" i="19"/>
  <c r="G397" i="19"/>
  <c r="G396" i="19"/>
  <c r="G395" i="19"/>
  <c r="D392" i="19"/>
  <c r="C392" i="19"/>
  <c r="F390" i="19"/>
  <c r="F388" i="19"/>
  <c r="D385" i="19"/>
  <c r="C385" i="19"/>
  <c r="G378" i="19"/>
  <c r="F367" i="19"/>
  <c r="D366" i="19"/>
  <c r="G361" i="19" s="1"/>
  <c r="C366" i="19"/>
  <c r="G365" i="19"/>
  <c r="G364" i="19"/>
  <c r="G363" i="19"/>
  <c r="G362" i="19"/>
  <c r="G360" i="19"/>
  <c r="F360" i="19"/>
  <c r="G359" i="19"/>
  <c r="F359" i="19"/>
  <c r="G358" i="19"/>
  <c r="G357" i="19"/>
  <c r="G356" i="19"/>
  <c r="G354" i="19"/>
  <c r="G353" i="19"/>
  <c r="D349" i="19"/>
  <c r="C349" i="19"/>
  <c r="F347" i="19" s="1"/>
  <c r="F348" i="19"/>
  <c r="F346" i="19"/>
  <c r="F345" i="19"/>
  <c r="F344" i="19"/>
  <c r="F343" i="19"/>
  <c r="F342" i="19"/>
  <c r="F340" i="19"/>
  <c r="F339" i="19"/>
  <c r="F338" i="19"/>
  <c r="F337" i="19"/>
  <c r="F336" i="19"/>
  <c r="F334" i="19"/>
  <c r="F333" i="19"/>
  <c r="F332" i="19"/>
  <c r="F331" i="19"/>
  <c r="D326" i="19"/>
  <c r="C326" i="19"/>
  <c r="G325" i="19"/>
  <c r="F325" i="19"/>
  <c r="G324" i="19"/>
  <c r="F324" i="19"/>
  <c r="G323" i="19"/>
  <c r="F323" i="19"/>
  <c r="G322" i="19"/>
  <c r="F322" i="19"/>
  <c r="G321" i="19"/>
  <c r="F321" i="19"/>
  <c r="F326" i="19" s="1"/>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D273" i="19"/>
  <c r="C273" i="19"/>
  <c r="F272" i="19"/>
  <c r="G271" i="19"/>
  <c r="F270" i="19"/>
  <c r="F268" i="19"/>
  <c r="G267" i="19"/>
  <c r="F267" i="19"/>
  <c r="F266" i="19"/>
  <c r="D251" i="19"/>
  <c r="C251" i="19"/>
  <c r="G250" i="19"/>
  <c r="F250" i="19"/>
  <c r="G249" i="19"/>
  <c r="F249" i="19"/>
  <c r="G248" i="19"/>
  <c r="F248" i="19"/>
  <c r="G247" i="19"/>
  <c r="F247" i="19"/>
  <c r="G246" i="19"/>
  <c r="F246" i="19"/>
  <c r="G245" i="19"/>
  <c r="F245" i="19"/>
  <c r="G244" i="19"/>
  <c r="F244" i="19"/>
  <c r="G243" i="19"/>
  <c r="F243" i="19"/>
  <c r="D238" i="19"/>
  <c r="G227" i="19" s="1"/>
  <c r="C238" i="19"/>
  <c r="F236" i="19" s="1"/>
  <c r="F237" i="19"/>
  <c r="F235" i="19"/>
  <c r="F234" i="19"/>
  <c r="G233" i="19"/>
  <c r="F233" i="19"/>
  <c r="G232" i="19"/>
  <c r="F232" i="19"/>
  <c r="F231" i="19"/>
  <c r="F229" i="19"/>
  <c r="G228" i="19"/>
  <c r="F228" i="19"/>
  <c r="F227" i="19"/>
  <c r="F226" i="19"/>
  <c r="G225" i="19"/>
  <c r="F225" i="19"/>
  <c r="F223" i="19"/>
  <c r="G222" i="19"/>
  <c r="F222" i="19"/>
  <c r="G221" i="19"/>
  <c r="F221" i="19"/>
  <c r="G220" i="19"/>
  <c r="F220" i="19"/>
  <c r="G219" i="19"/>
  <c r="F219" i="19"/>
  <c r="F217" i="19"/>
  <c r="G216" i="19"/>
  <c r="F216" i="19"/>
  <c r="G215" i="19"/>
  <c r="F215" i="19"/>
  <c r="G214" i="19"/>
  <c r="F214" i="19"/>
  <c r="F97" i="19"/>
  <c r="D97" i="19"/>
  <c r="C97" i="19"/>
  <c r="F93" i="19"/>
  <c r="D93" i="19"/>
  <c r="C93" i="19"/>
  <c r="F65" i="19"/>
  <c r="D65" i="19"/>
  <c r="C65" i="19"/>
  <c r="F38" i="19"/>
  <c r="F37" i="19"/>
  <c r="F35" i="19"/>
  <c r="C29" i="19"/>
  <c r="D18" i="19"/>
  <c r="C18" i="19"/>
  <c r="G16"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G181" i="11"/>
  <c r="F181" i="11"/>
  <c r="G180" i="11"/>
  <c r="F180" i="11"/>
  <c r="D179" i="11"/>
  <c r="G184" i="11" s="1"/>
  <c r="C179" i="11"/>
  <c r="G178" i="11"/>
  <c r="G176" i="11"/>
  <c r="G175" i="11"/>
  <c r="F175" i="11"/>
  <c r="G174" i="11"/>
  <c r="F174" i="11"/>
  <c r="G173" i="11"/>
  <c r="F173" i="11"/>
  <c r="G172" i="11"/>
  <c r="G159" i="11"/>
  <c r="D157" i="11"/>
  <c r="C157" i="11"/>
  <c r="F151" i="11"/>
  <c r="G150" i="11"/>
  <c r="F150" i="11"/>
  <c r="F149" i="11"/>
  <c r="D144" i="11"/>
  <c r="C144" i="11"/>
  <c r="F139" i="11" s="1"/>
  <c r="G143" i="11"/>
  <c r="F143" i="11"/>
  <c r="G142" i="11"/>
  <c r="F142" i="11"/>
  <c r="G141" i="11"/>
  <c r="F141" i="11"/>
  <c r="G140" i="11"/>
  <c r="F140" i="11"/>
  <c r="G139" i="11"/>
  <c r="G138" i="11"/>
  <c r="F138" i="11"/>
  <c r="G137" i="11"/>
  <c r="F137" i="11"/>
  <c r="G136" i="11"/>
  <c r="F136" i="11"/>
  <c r="G135" i="11"/>
  <c r="F135" i="11"/>
  <c r="G134" i="11"/>
  <c r="F134" i="11"/>
  <c r="G133" i="11"/>
  <c r="G132" i="11"/>
  <c r="F132" i="11"/>
  <c r="G131" i="11"/>
  <c r="F131" i="11"/>
  <c r="G130" i="11"/>
  <c r="F130" i="11"/>
  <c r="G129" i="11"/>
  <c r="F129" i="11"/>
  <c r="G128" i="11"/>
  <c r="F128" i="11"/>
  <c r="G127" i="11"/>
  <c r="G126" i="11"/>
  <c r="F126" i="11"/>
  <c r="G125" i="11"/>
  <c r="F125" i="11"/>
  <c r="G124" i="11"/>
  <c r="F124" i="11"/>
  <c r="G123" i="11"/>
  <c r="F123" i="11"/>
  <c r="G122" i="11"/>
  <c r="F122" i="11"/>
  <c r="G121" i="11"/>
  <c r="G144" i="11" s="1"/>
  <c r="G120" i="11"/>
  <c r="F120" i="11"/>
  <c r="C58" i="11"/>
  <c r="C54" i="11"/>
  <c r="C26" i="11"/>
  <c r="F157" i="10"/>
  <c r="C152" i="10"/>
  <c r="F154" i="10" s="1"/>
  <c r="F151" i="10"/>
  <c r="F150" i="10"/>
  <c r="F149" i="10"/>
  <c r="F148" i="10"/>
  <c r="F152" i="10" s="1"/>
  <c r="C81" i="10"/>
  <c r="C77" i="10"/>
  <c r="C49" i="10"/>
  <c r="C42" i="10"/>
  <c r="D37" i="10"/>
  <c r="C37" i="10"/>
  <c r="G36" i="10"/>
  <c r="F36" i="10"/>
  <c r="G26" i="10"/>
  <c r="G622" i="9"/>
  <c r="G621" i="9"/>
  <c r="G620" i="9"/>
  <c r="G619" i="9"/>
  <c r="G618" i="9"/>
  <c r="G617" i="9"/>
  <c r="G616" i="9"/>
  <c r="G615" i="9"/>
  <c r="G614" i="9"/>
  <c r="G613" i="9"/>
  <c r="G612" i="9"/>
  <c r="G611" i="9"/>
  <c r="G610" i="9"/>
  <c r="G609" i="9"/>
  <c r="G608" i="9"/>
  <c r="G607" i="9"/>
  <c r="G606" i="9"/>
  <c r="G605" i="9"/>
  <c r="G604" i="9"/>
  <c r="D601" i="9"/>
  <c r="G600" i="9" s="1"/>
  <c r="C601" i="9"/>
  <c r="F600" i="9" s="1"/>
  <c r="F599" i="9"/>
  <c r="G598" i="9"/>
  <c r="F598" i="9"/>
  <c r="G597" i="9"/>
  <c r="F597" i="9"/>
  <c r="F601" i="9" s="1"/>
  <c r="G591" i="9"/>
  <c r="F591"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D567" i="9"/>
  <c r="G553" i="9" s="1"/>
  <c r="C567" i="9"/>
  <c r="F561" i="9" s="1"/>
  <c r="G566" i="9"/>
  <c r="G561" i="9"/>
  <c r="G560" i="9"/>
  <c r="F560" i="9"/>
  <c r="G559" i="9"/>
  <c r="G551" i="9"/>
  <c r="D544" i="9"/>
  <c r="G541" i="9" s="1"/>
  <c r="C544" i="9"/>
  <c r="F535" i="9" s="1"/>
  <c r="G542" i="9"/>
  <c r="G536" i="9"/>
  <c r="F536" i="9"/>
  <c r="F528" i="9"/>
  <c r="G527" i="9"/>
  <c r="G492" i="9"/>
  <c r="F491" i="9"/>
  <c r="G490" i="9"/>
  <c r="F490" i="9"/>
  <c r="G489" i="9"/>
  <c r="F489" i="9"/>
  <c r="G488" i="9"/>
  <c r="F488" i="9"/>
  <c r="D487" i="9"/>
  <c r="C487" i="9"/>
  <c r="G486" i="9"/>
  <c r="F485" i="9"/>
  <c r="G484" i="9"/>
  <c r="F484" i="9"/>
  <c r="G483" i="9"/>
  <c r="F483" i="9"/>
  <c r="G481" i="9"/>
  <c r="F481" i="9"/>
  <c r="G480" i="9"/>
  <c r="F480" i="9"/>
  <c r="G479" i="9"/>
  <c r="G470" i="9"/>
  <c r="F470" i="9"/>
  <c r="G468" i="9"/>
  <c r="F468" i="9"/>
  <c r="G467" i="9"/>
  <c r="G466" i="9"/>
  <c r="D465" i="9"/>
  <c r="C465" i="9"/>
  <c r="F467" i="9" s="1"/>
  <c r="G463" i="9"/>
  <c r="F463" i="9"/>
  <c r="G462" i="9"/>
  <c r="F462" i="9"/>
  <c r="G461" i="9"/>
  <c r="G460" i="9"/>
  <c r="G459" i="9"/>
  <c r="G457" i="9"/>
  <c r="D452" i="9"/>
  <c r="C452" i="9"/>
  <c r="F446" i="9"/>
  <c r="F445" i="9"/>
  <c r="G439" i="9"/>
  <c r="F439" i="9"/>
  <c r="F438" i="9"/>
  <c r="G436" i="9"/>
  <c r="F432" i="9"/>
  <c r="F430" i="9"/>
  <c r="G393" i="9"/>
  <c r="G392" i="9"/>
  <c r="G391" i="9"/>
  <c r="G390" i="9"/>
  <c r="G389" i="9"/>
  <c r="G388" i="9"/>
  <c r="G387" i="9"/>
  <c r="G386" i="9"/>
  <c r="G385" i="9"/>
  <c r="G384" i="9"/>
  <c r="G383" i="9"/>
  <c r="G382" i="9"/>
  <c r="G381" i="9"/>
  <c r="G380" i="9"/>
  <c r="G379" i="9"/>
  <c r="G378" i="9"/>
  <c r="G377" i="9"/>
  <c r="G376" i="9"/>
  <c r="G375" i="9"/>
  <c r="D372" i="9"/>
  <c r="G368" i="9" s="1"/>
  <c r="C372" i="9"/>
  <c r="F369" i="9" s="1"/>
  <c r="F371" i="9"/>
  <c r="G369" i="9"/>
  <c r="F368" i="9"/>
  <c r="D365" i="9"/>
  <c r="C365" i="9"/>
  <c r="F360" i="9"/>
  <c r="D346" i="9"/>
  <c r="C346" i="9"/>
  <c r="F345" i="9"/>
  <c r="G344" i="9"/>
  <c r="F344" i="9"/>
  <c r="G343" i="9"/>
  <c r="F343" i="9"/>
  <c r="G342" i="9"/>
  <c r="F342" i="9"/>
  <c r="G341" i="9"/>
  <c r="F341" i="9"/>
  <c r="G340" i="9"/>
  <c r="F340" i="9"/>
  <c r="F339" i="9"/>
  <c r="F338" i="9"/>
  <c r="G337" i="9"/>
  <c r="F337" i="9"/>
  <c r="G336" i="9"/>
  <c r="F336" i="9"/>
  <c r="G335" i="9"/>
  <c r="F335" i="9"/>
  <c r="G334" i="9"/>
  <c r="F334" i="9"/>
  <c r="F333" i="9"/>
  <c r="D328" i="9"/>
  <c r="C328" i="9"/>
  <c r="F324" i="9" s="1"/>
  <c r="G327" i="9"/>
  <c r="F327" i="9"/>
  <c r="G326" i="9"/>
  <c r="F326" i="9"/>
  <c r="G325" i="9"/>
  <c r="G323" i="9"/>
  <c r="G322" i="9"/>
  <c r="G321" i="9"/>
  <c r="F321" i="9"/>
  <c r="G320" i="9"/>
  <c r="F320" i="9"/>
  <c r="G319" i="9"/>
  <c r="F318" i="9"/>
  <c r="G317" i="9"/>
  <c r="G316" i="9"/>
  <c r="G315" i="9"/>
  <c r="G314" i="9"/>
  <c r="F314" i="9"/>
  <c r="G313" i="9"/>
  <c r="F312" i="9"/>
  <c r="G311" i="9"/>
  <c r="F311" i="9"/>
  <c r="G310" i="9"/>
  <c r="D305" i="9"/>
  <c r="C305" i="9"/>
  <c r="F299" i="9" s="1"/>
  <c r="F303" i="9"/>
  <c r="G302" i="9"/>
  <c r="F302" i="9"/>
  <c r="G301" i="9"/>
  <c r="F301" i="9"/>
  <c r="G300" i="9"/>
  <c r="F300" i="9"/>
  <c r="F297" i="9"/>
  <c r="F296" i="9"/>
  <c r="G295" i="9"/>
  <c r="F295" i="9"/>
  <c r="G294" i="9"/>
  <c r="F294" i="9"/>
  <c r="G293" i="9"/>
  <c r="F293" i="9"/>
  <c r="G290" i="9"/>
  <c r="F290" i="9"/>
  <c r="F289" i="9"/>
  <c r="G288" i="9"/>
  <c r="F288" i="9"/>
  <c r="G287" i="9"/>
  <c r="F287" i="9"/>
  <c r="G255" i="9"/>
  <c r="G253" i="9"/>
  <c r="G252" i="9"/>
  <c r="G251" i="9"/>
  <c r="G250" i="9"/>
  <c r="F250" i="9"/>
  <c r="D249" i="9"/>
  <c r="G254" i="9" s="1"/>
  <c r="C249" i="9"/>
  <c r="G248" i="9"/>
  <c r="G247" i="9"/>
  <c r="G246" i="9"/>
  <c r="G245" i="9"/>
  <c r="F245" i="9"/>
  <c r="G244" i="9"/>
  <c r="G249" i="9" s="1"/>
  <c r="G243" i="9"/>
  <c r="F243" i="9"/>
  <c r="G242" i="9"/>
  <c r="G241" i="9"/>
  <c r="F232" i="9"/>
  <c r="G231" i="9"/>
  <c r="F230" i="9"/>
  <c r="G229" i="9"/>
  <c r="F229" i="9"/>
  <c r="G228" i="9"/>
  <c r="F228" i="9"/>
  <c r="D227" i="9"/>
  <c r="C227" i="9"/>
  <c r="F221" i="9" s="1"/>
  <c r="F225" i="9"/>
  <c r="G224" i="9"/>
  <c r="F224" i="9"/>
  <c r="G223" i="9"/>
  <c r="F223" i="9"/>
  <c r="G222" i="9"/>
  <c r="F222" i="9"/>
  <c r="F219" i="9"/>
  <c r="D214" i="9"/>
  <c r="G200" i="9" s="1"/>
  <c r="C214" i="9"/>
  <c r="F213" i="9" s="1"/>
  <c r="G213" i="9"/>
  <c r="G207" i="9"/>
  <c r="F207" i="9"/>
  <c r="F198" i="9"/>
  <c r="G192" i="9"/>
  <c r="C181" i="9"/>
  <c r="F180" i="9"/>
  <c r="F181" i="9" s="1"/>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D76" i="9" s="1"/>
  <c r="C76" i="9"/>
  <c r="F72" i="9"/>
  <c r="D72" i="9"/>
  <c r="C72" i="9"/>
  <c r="F57" i="9"/>
  <c r="D57" i="9"/>
  <c r="D44" i="9" s="1"/>
  <c r="F44" i="9"/>
  <c r="C44" i="9"/>
  <c r="F36" i="9"/>
  <c r="D36" i="9"/>
  <c r="F28" i="9"/>
  <c r="G15" i="19" s="1"/>
  <c r="D28" i="9"/>
  <c r="F25" i="9"/>
  <c r="F24" i="9"/>
  <c r="F23" i="9"/>
  <c r="F22" i="9"/>
  <c r="F21" i="9"/>
  <c r="F17" i="9"/>
  <c r="C15" i="9"/>
  <c r="F17" i="1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C208" i="8"/>
  <c r="F206" i="8" s="1"/>
  <c r="F207" i="8"/>
  <c r="C207" i="8"/>
  <c r="F205" i="8"/>
  <c r="F204" i="8"/>
  <c r="F203" i="8"/>
  <c r="F202" i="8"/>
  <c r="F201" i="8"/>
  <c r="F200" i="8"/>
  <c r="F199" i="8"/>
  <c r="F198" i="8"/>
  <c r="F197" i="8"/>
  <c r="F196" i="8"/>
  <c r="F195" i="8"/>
  <c r="F194" i="8"/>
  <c r="F193" i="8"/>
  <c r="F187" i="8"/>
  <c r="F186" i="8"/>
  <c r="F185" i="8"/>
  <c r="F184" i="8"/>
  <c r="F183" i="8"/>
  <c r="F182" i="8"/>
  <c r="F181" i="8"/>
  <c r="F180" i="8"/>
  <c r="C179" i="8"/>
  <c r="F178" i="8"/>
  <c r="F177" i="8"/>
  <c r="F176" i="8"/>
  <c r="F175" i="8"/>
  <c r="F179" i="8" s="1"/>
  <c r="F174" i="8"/>
  <c r="D167" i="8"/>
  <c r="G165" i="8" s="1"/>
  <c r="C167" i="8"/>
  <c r="F165" i="8" s="1"/>
  <c r="F166" i="8"/>
  <c r="F164" i="8"/>
  <c r="F167" i="8" s="1"/>
  <c r="G161" i="8"/>
  <c r="F161" i="8"/>
  <c r="D156" i="8"/>
  <c r="G145" i="8" s="1"/>
  <c r="C156" i="8"/>
  <c r="F162" i="8" s="1"/>
  <c r="F154" i="8"/>
  <c r="F152" i="8"/>
  <c r="G150" i="8"/>
  <c r="F150" i="8"/>
  <c r="F142" i="8"/>
  <c r="F140" i="8"/>
  <c r="G138" i="8"/>
  <c r="F138" i="8"/>
  <c r="G136" i="8"/>
  <c r="F136" i="8"/>
  <c r="G135" i="8"/>
  <c r="F135" i="8"/>
  <c r="G134" i="8"/>
  <c r="F134" i="8"/>
  <c r="G133" i="8"/>
  <c r="F133" i="8"/>
  <c r="G132" i="8"/>
  <c r="F132" i="8"/>
  <c r="G131" i="8"/>
  <c r="F131" i="8"/>
  <c r="D130" i="8"/>
  <c r="G129" i="8" s="1"/>
  <c r="C130" i="8"/>
  <c r="G128" i="8"/>
  <c r="F128" i="8"/>
  <c r="G127" i="8"/>
  <c r="F127" i="8"/>
  <c r="G126" i="8"/>
  <c r="F126" i="8"/>
  <c r="G125" i="8"/>
  <c r="G124" i="8"/>
  <c r="F124" i="8"/>
  <c r="G122" i="8"/>
  <c r="F122" i="8"/>
  <c r="G121" i="8"/>
  <c r="F121" i="8"/>
  <c r="G120" i="8"/>
  <c r="F120" i="8"/>
  <c r="G119" i="8"/>
  <c r="G118" i="8"/>
  <c r="F118" i="8"/>
  <c r="G116" i="8"/>
  <c r="F116" i="8"/>
  <c r="G115" i="8"/>
  <c r="F115" i="8"/>
  <c r="G114" i="8"/>
  <c r="F114" i="8"/>
  <c r="G113" i="8"/>
  <c r="G112" i="8"/>
  <c r="F112" i="8"/>
  <c r="G104" i="8"/>
  <c r="F104" i="8"/>
  <c r="G103" i="8"/>
  <c r="F103" i="8"/>
  <c r="G102" i="8"/>
  <c r="F102" i="8"/>
  <c r="G101" i="8"/>
  <c r="D101" i="8"/>
  <c r="D100" i="8"/>
  <c r="G105" i="8" s="1"/>
  <c r="C100" i="8"/>
  <c r="F95" i="8" s="1"/>
  <c r="G99" i="8"/>
  <c r="F99" i="8"/>
  <c r="G98" i="8"/>
  <c r="F98" i="8"/>
  <c r="G97" i="8"/>
  <c r="G96" i="8"/>
  <c r="G95" i="8"/>
  <c r="G94" i="8"/>
  <c r="G93" i="8"/>
  <c r="G100" i="8" s="1"/>
  <c r="F93" i="8"/>
  <c r="G82" i="8"/>
  <c r="G81" i="8"/>
  <c r="G80" i="8"/>
  <c r="G79" i="8"/>
  <c r="D78" i="8"/>
  <c r="G78" i="8" s="1"/>
  <c r="D77" i="8"/>
  <c r="C77" i="8"/>
  <c r="G76" i="8"/>
  <c r="G75" i="8"/>
  <c r="G74" i="8"/>
  <c r="G73" i="8"/>
  <c r="G72" i="8"/>
  <c r="G71" i="8"/>
  <c r="G70" i="8"/>
  <c r="G77" i="8" s="1"/>
  <c r="F62" i="8"/>
  <c r="F59" i="8"/>
  <c r="C58" i="8"/>
  <c r="F57" i="8"/>
  <c r="F56" i="8"/>
  <c r="F55" i="8"/>
  <c r="C47" i="8"/>
  <c r="D45" i="8"/>
  <c r="C291" i="8"/>
  <c r="C307" i="8"/>
  <c r="D293" i="8"/>
  <c r="C293" i="8"/>
  <c r="D291" i="8"/>
  <c r="F295" i="8"/>
  <c r="D295" i="8"/>
  <c r="G293" i="8"/>
  <c r="C295" i="8"/>
  <c r="F307" i="8"/>
  <c r="F293" i="8"/>
  <c r="D307" i="8"/>
  <c r="G164" i="8" l="1"/>
  <c r="F79" i="8"/>
  <c r="F74" i="8"/>
  <c r="F81" i="8"/>
  <c r="F76" i="8"/>
  <c r="F70" i="8"/>
  <c r="F80" i="8"/>
  <c r="F75" i="8"/>
  <c r="G449" i="9"/>
  <c r="G443" i="9"/>
  <c r="G437" i="9"/>
  <c r="G431" i="9"/>
  <c r="G447" i="9"/>
  <c r="G440" i="9"/>
  <c r="G433" i="9"/>
  <c r="G450" i="9"/>
  <c r="G442" i="9"/>
  <c r="G435" i="9"/>
  <c r="G428" i="9"/>
  <c r="G434" i="9"/>
  <c r="G448" i="9"/>
  <c r="G441" i="9"/>
  <c r="G72" i="24"/>
  <c r="G66" i="24"/>
  <c r="G76" i="24"/>
  <c r="G70" i="24"/>
  <c r="G64" i="24"/>
  <c r="G77" i="24" s="1"/>
  <c r="G65" i="24"/>
  <c r="G71" i="24"/>
  <c r="G74" i="24"/>
  <c r="G67" i="24"/>
  <c r="G73" i="24"/>
  <c r="F193" i="9"/>
  <c r="F362" i="9"/>
  <c r="F361" i="9"/>
  <c r="F363" i="9"/>
  <c r="F364" i="9"/>
  <c r="F384" i="19"/>
  <c r="F378" i="19"/>
  <c r="F385" i="19" s="1"/>
  <c r="F382" i="19"/>
  <c r="F380" i="19"/>
  <c r="F379" i="19"/>
  <c r="F383" i="19"/>
  <c r="F381" i="19"/>
  <c r="G601" i="19"/>
  <c r="G595" i="19"/>
  <c r="G589" i="19"/>
  <c r="G602" i="19" s="1"/>
  <c r="G600" i="19"/>
  <c r="G594" i="19"/>
  <c r="G599" i="19"/>
  <c r="G593" i="19"/>
  <c r="G596" i="19"/>
  <c r="G598" i="19"/>
  <c r="G590" i="19"/>
  <c r="G597" i="19"/>
  <c r="F139" i="8"/>
  <c r="F156" i="8" s="1"/>
  <c r="F151" i="8"/>
  <c r="F208" i="8"/>
  <c r="G193" i="9"/>
  <c r="G212" i="9"/>
  <c r="G361" i="9"/>
  <c r="G362" i="9"/>
  <c r="G360" i="9"/>
  <c r="G364" i="9"/>
  <c r="G363" i="9"/>
  <c r="G438" i="9"/>
  <c r="F40" i="24"/>
  <c r="F34" i="24"/>
  <c r="F21" i="24"/>
  <c r="F45" i="24"/>
  <c r="F39" i="24"/>
  <c r="F33" i="24"/>
  <c r="F16" i="24"/>
  <c r="F34" i="10"/>
  <c r="F28" i="10"/>
  <c r="F22" i="10"/>
  <c r="F44" i="24"/>
  <c r="F38" i="24"/>
  <c r="F32" i="24"/>
  <c r="F11" i="24"/>
  <c r="F24" i="10"/>
  <c r="F36" i="24"/>
  <c r="F31" i="10"/>
  <c r="F23" i="10"/>
  <c r="F43" i="24"/>
  <c r="F31" i="24"/>
  <c r="F26" i="10"/>
  <c r="F33" i="10"/>
  <c r="F25" i="10"/>
  <c r="F37" i="24"/>
  <c r="F32" i="10"/>
  <c r="F251" i="19"/>
  <c r="G383" i="19"/>
  <c r="G382" i="19"/>
  <c r="G381" i="19"/>
  <c r="G379" i="19"/>
  <c r="G384" i="19"/>
  <c r="G380" i="19"/>
  <c r="G591" i="19"/>
  <c r="G69" i="24"/>
  <c r="F71" i="8"/>
  <c r="G139" i="8"/>
  <c r="G151" i="8"/>
  <c r="G162" i="8"/>
  <c r="G18" i="19"/>
  <c r="F194" i="9"/>
  <c r="F542" i="9"/>
  <c r="G585" i="9"/>
  <c r="G35" i="10"/>
  <c r="G29" i="10"/>
  <c r="G23" i="10"/>
  <c r="G33" i="10"/>
  <c r="G27" i="10"/>
  <c r="G31" i="10"/>
  <c r="G30" i="10"/>
  <c r="G22" i="10"/>
  <c r="G34" i="10"/>
  <c r="G25" i="10"/>
  <c r="G24" i="10"/>
  <c r="G32" i="10"/>
  <c r="G251" i="19"/>
  <c r="G562" i="19"/>
  <c r="G556" i="19"/>
  <c r="G550" i="19"/>
  <c r="G561" i="19"/>
  <c r="G555" i="19"/>
  <c r="G549" i="19"/>
  <c r="G560" i="19"/>
  <c r="G554" i="19"/>
  <c r="G548" i="19"/>
  <c r="G559" i="19"/>
  <c r="G564" i="19" s="1"/>
  <c r="G558" i="19"/>
  <c r="G547" i="19"/>
  <c r="G563" i="19"/>
  <c r="G552" i="19"/>
  <c r="G551" i="19"/>
  <c r="F77" i="24"/>
  <c r="G367" i="19"/>
  <c r="G348" i="19"/>
  <c r="G342" i="19"/>
  <c r="G336" i="19"/>
  <c r="G347" i="19"/>
  <c r="G341" i="19"/>
  <c r="G335" i="19"/>
  <c r="G346" i="19"/>
  <c r="G340" i="19"/>
  <c r="G334" i="19"/>
  <c r="G343" i="19"/>
  <c r="G333" i="19"/>
  <c r="G345" i="19"/>
  <c r="G337" i="19"/>
  <c r="G344" i="19"/>
  <c r="F507" i="19"/>
  <c r="F158" i="8"/>
  <c r="F153" i="8"/>
  <c r="F147" i="8"/>
  <c r="F141" i="8"/>
  <c r="F160" i="8"/>
  <c r="F155" i="8"/>
  <c r="F149" i="8"/>
  <c r="F143" i="8"/>
  <c r="G199" i="9"/>
  <c r="G543" i="9"/>
  <c r="G537" i="9"/>
  <c r="G531" i="9"/>
  <c r="G538" i="9"/>
  <c r="G530" i="9"/>
  <c r="G540" i="9"/>
  <c r="G533" i="9"/>
  <c r="G526" i="9"/>
  <c r="G539" i="9"/>
  <c r="G532" i="9"/>
  <c r="G328" i="9"/>
  <c r="G429" i="9"/>
  <c r="F27" i="10"/>
  <c r="F145" i="8"/>
  <c r="F159" i="11"/>
  <c r="F154" i="11"/>
  <c r="F157" i="11" s="1"/>
  <c r="F158" i="11"/>
  <c r="F153" i="11"/>
  <c r="F161" i="11"/>
  <c r="F152" i="11"/>
  <c r="F160" i="11"/>
  <c r="F163" i="11"/>
  <c r="F156" i="11"/>
  <c r="F155" i="11"/>
  <c r="F162" i="11"/>
  <c r="G553" i="19"/>
  <c r="G205" i="9"/>
  <c r="G358" i="9"/>
  <c r="G365" i="9" s="1"/>
  <c r="G446" i="9"/>
  <c r="G534" i="9"/>
  <c r="F29" i="10"/>
  <c r="G160" i="11"/>
  <c r="G155" i="11"/>
  <c r="G149" i="11"/>
  <c r="G158" i="11"/>
  <c r="G153" i="11"/>
  <c r="G161" i="11"/>
  <c r="G152" i="11"/>
  <c r="G151" i="11"/>
  <c r="G163" i="11"/>
  <c r="G156" i="11"/>
  <c r="G162" i="11"/>
  <c r="G154" i="11"/>
  <c r="G331" i="19"/>
  <c r="F363" i="19"/>
  <c r="F357" i="19"/>
  <c r="F361" i="19"/>
  <c r="F355" i="19"/>
  <c r="F354" i="19"/>
  <c r="F353" i="19"/>
  <c r="F362" i="19"/>
  <c r="F365" i="19"/>
  <c r="F364" i="19"/>
  <c r="F356" i="19"/>
  <c r="G75" i="24"/>
  <c r="F211" i="9"/>
  <c r="F205" i="9"/>
  <c r="F209" i="9"/>
  <c r="F202" i="9"/>
  <c r="F201" i="9"/>
  <c r="F195" i="9"/>
  <c r="F208" i="9"/>
  <c r="F212" i="9"/>
  <c r="F204" i="9"/>
  <c r="F197" i="9"/>
  <c r="F191" i="9"/>
  <c r="F196" i="9"/>
  <c r="F210" i="9"/>
  <c r="F203" i="9"/>
  <c r="F190" i="9"/>
  <c r="G444" i="9"/>
  <c r="G338" i="19"/>
  <c r="G528" i="9"/>
  <c r="F564" i="9"/>
  <c r="F558" i="9"/>
  <c r="F552" i="9"/>
  <c r="F563" i="9"/>
  <c r="F556" i="9"/>
  <c r="F549" i="9"/>
  <c r="F555" i="9"/>
  <c r="F562" i="9"/>
  <c r="F566" i="9"/>
  <c r="F559" i="9"/>
  <c r="F551" i="9"/>
  <c r="F565" i="9"/>
  <c r="F557" i="9"/>
  <c r="F550" i="9"/>
  <c r="F73" i="8"/>
  <c r="G144" i="8"/>
  <c r="F200" i="9"/>
  <c r="F529" i="9"/>
  <c r="G564" i="9"/>
  <c r="G558" i="9"/>
  <c r="G552" i="9"/>
  <c r="G562" i="9"/>
  <c r="G555" i="9"/>
  <c r="G556" i="9"/>
  <c r="G565" i="9"/>
  <c r="G557" i="9"/>
  <c r="G550" i="9"/>
  <c r="G563" i="9"/>
  <c r="G549" i="9"/>
  <c r="G529" i="9"/>
  <c r="G28" i="10"/>
  <c r="F61" i="8"/>
  <c r="F60" i="8"/>
  <c r="F54" i="8"/>
  <c r="F53" i="8"/>
  <c r="F58" i="8" s="1"/>
  <c r="F64" i="8"/>
  <c r="F63" i="8"/>
  <c r="F129" i="8"/>
  <c r="F123" i="8"/>
  <c r="F117" i="8"/>
  <c r="F125" i="8"/>
  <c r="F119" i="8"/>
  <c r="F113" i="8"/>
  <c r="F130" i="8" s="1"/>
  <c r="F146" i="8"/>
  <c r="F157" i="8"/>
  <c r="F206" i="9"/>
  <c r="F255" i="9"/>
  <c r="F244" i="9"/>
  <c r="F252" i="9"/>
  <c r="F246" i="9"/>
  <c r="F251" i="9"/>
  <c r="F254" i="9"/>
  <c r="F242" i="9"/>
  <c r="F248" i="9"/>
  <c r="F247" i="9"/>
  <c r="F253" i="9"/>
  <c r="F241" i="9"/>
  <c r="F359" i="9"/>
  <c r="G451" i="9"/>
  <c r="F554" i="9"/>
  <c r="F585" i="9"/>
  <c r="F30" i="10"/>
  <c r="F35" i="24"/>
  <c r="F72" i="8"/>
  <c r="F199" i="9"/>
  <c r="F543" i="9"/>
  <c r="F537" i="9"/>
  <c r="F531" i="9"/>
  <c r="F539" i="9"/>
  <c r="F532" i="9"/>
  <c r="F538" i="9"/>
  <c r="F530" i="9"/>
  <c r="F541" i="9"/>
  <c r="F534" i="9"/>
  <c r="F527" i="9"/>
  <c r="F540" i="9"/>
  <c r="F533" i="9"/>
  <c r="F526" i="9"/>
  <c r="F544" i="9" s="1"/>
  <c r="F144" i="8"/>
  <c r="G210" i="9"/>
  <c r="G204" i="9"/>
  <c r="G198" i="9"/>
  <c r="G195" i="9"/>
  <c r="G208" i="9"/>
  <c r="G201" i="9"/>
  <c r="G194" i="9"/>
  <c r="G197" i="9"/>
  <c r="G191" i="9"/>
  <c r="G211" i="9"/>
  <c r="G203" i="9"/>
  <c r="G209" i="9"/>
  <c r="G202" i="9"/>
  <c r="G196" i="9"/>
  <c r="G190" i="9"/>
  <c r="G63" i="24"/>
  <c r="G158" i="8"/>
  <c r="G153" i="8"/>
  <c r="G147" i="8"/>
  <c r="G141" i="8"/>
  <c r="G156" i="8" s="1"/>
  <c r="G157" i="8"/>
  <c r="G152" i="8"/>
  <c r="G146" i="8"/>
  <c r="G140" i="8"/>
  <c r="G160" i="8"/>
  <c r="G155" i="8"/>
  <c r="G149" i="8"/>
  <c r="G143" i="8"/>
  <c r="G159" i="8"/>
  <c r="G154" i="8"/>
  <c r="G148" i="8"/>
  <c r="G142" i="8"/>
  <c r="G445" i="9"/>
  <c r="G339" i="19"/>
  <c r="F42" i="24"/>
  <c r="F82" i="8"/>
  <c r="F358" i="9"/>
  <c r="F553" i="9"/>
  <c r="F191" i="24"/>
  <c r="F190" i="24"/>
  <c r="F199" i="24"/>
  <c r="F188" i="24"/>
  <c r="F192" i="24" s="1"/>
  <c r="F198" i="24"/>
  <c r="F197" i="24"/>
  <c r="F196" i="24"/>
  <c r="F195" i="24"/>
  <c r="G430" i="9"/>
  <c r="F148" i="8"/>
  <c r="F159" i="8"/>
  <c r="F192" i="9"/>
  <c r="G206" i="9"/>
  <c r="F346" i="9"/>
  <c r="G359" i="9"/>
  <c r="G432" i="9"/>
  <c r="F449" i="9"/>
  <c r="F443" i="9"/>
  <c r="F437" i="9"/>
  <c r="F431" i="9"/>
  <c r="F448" i="9"/>
  <c r="F441" i="9"/>
  <c r="F434" i="9"/>
  <c r="F447" i="9"/>
  <c r="F433" i="9"/>
  <c r="F440" i="9"/>
  <c r="F451" i="9"/>
  <c r="F444" i="9"/>
  <c r="F436" i="9"/>
  <c r="F429" i="9"/>
  <c r="F450" i="9"/>
  <c r="F442" i="9"/>
  <c r="F435" i="9"/>
  <c r="F428" i="9"/>
  <c r="G535" i="9"/>
  <c r="G554" i="9"/>
  <c r="F35" i="10"/>
  <c r="G332" i="19"/>
  <c r="F358" i="19"/>
  <c r="G557" i="19"/>
  <c r="F194" i="24"/>
  <c r="G230" i="9"/>
  <c r="G225" i="9"/>
  <c r="G219" i="9"/>
  <c r="F41" i="10"/>
  <c r="F40" i="10"/>
  <c r="F36" i="19"/>
  <c r="F33" i="19"/>
  <c r="F32" i="19"/>
  <c r="F31" i="19"/>
  <c r="G270" i="19"/>
  <c r="G269" i="19"/>
  <c r="G268" i="19"/>
  <c r="G390" i="19"/>
  <c r="G389" i="19"/>
  <c r="G388" i="19"/>
  <c r="F96" i="8"/>
  <c r="G166" i="8"/>
  <c r="G167" i="8" s="1"/>
  <c r="F18" i="9"/>
  <c r="F291" i="9"/>
  <c r="F316" i="9"/>
  <c r="F323" i="9"/>
  <c r="G345" i="9"/>
  <c r="G339" i="9"/>
  <c r="G333" i="9"/>
  <c r="G346" i="9" s="1"/>
  <c r="G371" i="9"/>
  <c r="F460" i="9"/>
  <c r="F466" i="9"/>
  <c r="F493" i="9"/>
  <c r="F482" i="9"/>
  <c r="F158" i="10"/>
  <c r="G265" i="19"/>
  <c r="F552" i="19"/>
  <c r="G617" i="19"/>
  <c r="G616" i="19"/>
  <c r="G233" i="9"/>
  <c r="G303" i="9"/>
  <c r="G297" i="9"/>
  <c r="G291" i="9"/>
  <c r="F19" i="9"/>
  <c r="G299" i="9"/>
  <c r="G493" i="9"/>
  <c r="G482" i="9"/>
  <c r="F159" i="10"/>
  <c r="F183" i="11"/>
  <c r="F178" i="11"/>
  <c r="F172" i="11"/>
  <c r="F182" i="11"/>
  <c r="F177" i="11"/>
  <c r="F171" i="11"/>
  <c r="F179" i="11" s="1"/>
  <c r="F15" i="19"/>
  <c r="F18" i="19" s="1"/>
  <c r="F30" i="19"/>
  <c r="F484" i="19"/>
  <c r="F478" i="19"/>
  <c r="F485" i="19" s="1"/>
  <c r="F482" i="19"/>
  <c r="G220" i="9"/>
  <c r="G298" i="9"/>
  <c r="G487" i="9"/>
  <c r="F101" i="8"/>
  <c r="G221" i="9"/>
  <c r="G292" i="9"/>
  <c r="G305" i="9" s="1"/>
  <c r="F97" i="8"/>
  <c r="F20" i="9"/>
  <c r="F310" i="9"/>
  <c r="F317" i="9"/>
  <c r="F461" i="9"/>
  <c r="F34" i="19"/>
  <c r="G237" i="19"/>
  <c r="G231" i="19"/>
  <c r="G236" i="19"/>
  <c r="G230" i="19"/>
  <c r="G224" i="19"/>
  <c r="G218" i="19"/>
  <c r="G235" i="19"/>
  <c r="G229" i="19"/>
  <c r="G223" i="19"/>
  <c r="G217" i="19"/>
  <c r="G238" i="19" s="1"/>
  <c r="G266" i="19"/>
  <c r="F469" i="19"/>
  <c r="F463" i="19"/>
  <c r="F457" i="19"/>
  <c r="F451" i="19"/>
  <c r="F467" i="19"/>
  <c r="F461" i="19"/>
  <c r="F455" i="19"/>
  <c r="F449" i="19"/>
  <c r="F472" i="19" s="1"/>
  <c r="G483" i="19"/>
  <c r="G477" i="19"/>
  <c r="G482" i="19"/>
  <c r="G481" i="19"/>
  <c r="F502" i="19"/>
  <c r="F506" i="19"/>
  <c r="F500" i="19"/>
  <c r="F563" i="19"/>
  <c r="F557" i="19"/>
  <c r="F551" i="19"/>
  <c r="F561" i="19"/>
  <c r="F555" i="19"/>
  <c r="F549" i="19"/>
  <c r="F26" i="9"/>
  <c r="F325" i="9"/>
  <c r="F319" i="9"/>
  <c r="F313" i="9"/>
  <c r="F469" i="9"/>
  <c r="F464" i="9"/>
  <c r="F458" i="9"/>
  <c r="F26" i="19"/>
  <c r="F105" i="8"/>
  <c r="G226" i="9"/>
  <c r="G232" i="9"/>
  <c r="G289" i="9"/>
  <c r="G296" i="9"/>
  <c r="G304" i="9"/>
  <c r="G324" i="9"/>
  <c r="G318" i="9"/>
  <c r="G312" i="9"/>
  <c r="F370" i="9"/>
  <c r="F372" i="9" s="1"/>
  <c r="G469" i="9"/>
  <c r="G464" i="9"/>
  <c r="G458" i="9"/>
  <c r="G465" i="9" s="1"/>
  <c r="G471" i="9"/>
  <c r="G485" i="9"/>
  <c r="G491" i="9"/>
  <c r="G599" i="9"/>
  <c r="G601" i="9" s="1"/>
  <c r="F27" i="19"/>
  <c r="G272" i="19"/>
  <c r="G391" i="19"/>
  <c r="F453" i="19"/>
  <c r="G480" i="19"/>
  <c r="F503" i="19"/>
  <c r="F548" i="19"/>
  <c r="F564" i="19" s="1"/>
  <c r="F559" i="19"/>
  <c r="F584" i="19"/>
  <c r="F578" i="19"/>
  <c r="F572" i="19"/>
  <c r="F582" i="19"/>
  <c r="F587" i="19" s="1"/>
  <c r="F576" i="19"/>
  <c r="F570" i="19"/>
  <c r="G614" i="19"/>
  <c r="F94" i="8"/>
  <c r="F100" i="8" s="1"/>
  <c r="F457" i="9"/>
  <c r="F471" i="9"/>
  <c r="F156" i="10"/>
  <c r="F153" i="10"/>
  <c r="G117" i="8"/>
  <c r="G123" i="8"/>
  <c r="G130" i="8" s="1"/>
  <c r="F16" i="9"/>
  <c r="G17" i="22"/>
  <c r="G17" i="19"/>
  <c r="F231" i="9"/>
  <c r="F226" i="9"/>
  <c r="F220" i="9"/>
  <c r="F227" i="9" s="1"/>
  <c r="F233" i="9"/>
  <c r="F304" i="9"/>
  <c r="F298" i="9"/>
  <c r="F292" i="9"/>
  <c r="F305" i="9" s="1"/>
  <c r="F315" i="9"/>
  <c r="F322" i="9"/>
  <c r="G338" i="9"/>
  <c r="G370" i="9"/>
  <c r="F459" i="9"/>
  <c r="F479" i="9"/>
  <c r="F486" i="9"/>
  <c r="F492" i="9"/>
  <c r="F39" i="10"/>
  <c r="F155" i="10"/>
  <c r="F176" i="11"/>
  <c r="F184" i="11"/>
  <c r="F28" i="19"/>
  <c r="G226" i="19"/>
  <c r="G234" i="19"/>
  <c r="F271" i="19"/>
  <c r="F265" i="19"/>
  <c r="F269" i="19"/>
  <c r="G326" i="19"/>
  <c r="F391" i="19"/>
  <c r="F389" i="19"/>
  <c r="F392" i="19" s="1"/>
  <c r="F462" i="19"/>
  <c r="F470" i="19"/>
  <c r="F481" i="19"/>
  <c r="F550" i="19"/>
  <c r="G615" i="19"/>
  <c r="F17" i="22"/>
  <c r="G499" i="19"/>
  <c r="G507" i="19" s="1"/>
  <c r="G505" i="19"/>
  <c r="G171" i="11"/>
  <c r="G177" i="11"/>
  <c r="G182" i="11"/>
  <c r="F218" i="19"/>
  <c r="F224" i="19"/>
  <c r="F230" i="19"/>
  <c r="F335" i="19"/>
  <c r="F349" i="19" s="1"/>
  <c r="F341" i="19"/>
  <c r="F594" i="19"/>
  <c r="F602" i="19" s="1"/>
  <c r="F121" i="11"/>
  <c r="F127" i="11"/>
  <c r="F144" i="11" s="1"/>
  <c r="F133" i="11"/>
  <c r="G355" i="19"/>
  <c r="G366" i="19" s="1"/>
  <c r="G449" i="19"/>
  <c r="G472" i="19" s="1"/>
  <c r="G455" i="19"/>
  <c r="G461" i="19"/>
  <c r="G500" i="19"/>
  <c r="G570" i="19"/>
  <c r="G576" i="19"/>
  <c r="G587" i="19" s="1"/>
  <c r="G372" i="9" l="1"/>
  <c r="F452" i="9"/>
  <c r="G544" i="9"/>
  <c r="G485" i="19"/>
  <c r="F46" i="24"/>
  <c r="F328" i="9"/>
  <c r="G392" i="19"/>
  <c r="G227" i="9"/>
  <c r="F366" i="19"/>
  <c r="F249" i="9"/>
  <c r="G385" i="19"/>
  <c r="F42" i="10"/>
  <c r="F22" i="24"/>
  <c r="G452" i="9"/>
  <c r="F77" i="8"/>
  <c r="F29" i="19"/>
  <c r="F238" i="19"/>
  <c r="F465" i="9"/>
  <c r="F487" i="9"/>
  <c r="G214" i="9"/>
  <c r="F214" i="9"/>
  <c r="G157" i="11"/>
  <c r="G37" i="10"/>
  <c r="G567" i="9"/>
  <c r="G349" i="19"/>
  <c r="G618" i="19"/>
  <c r="F567" i="9"/>
  <c r="G179" i="11"/>
  <c r="G273" i="19"/>
  <c r="F273" i="19"/>
  <c r="F365" i="9"/>
  <c r="F3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<sst xmlns="http://schemas.openxmlformats.org/spreadsheetml/2006/main" count="4745" uniqueCount="3083">
  <si>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</si>
  <si>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</si>
  <si>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</si>
  <si>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</si>
  <si>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</si>
  <si>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</si>
  <si>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</si>
  <si>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</si>
  <si>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</si>
  <si>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</si>
  <si>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</si>
  <si>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</si>
  <si>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</si>
  <si>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</si>
  <si>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</si>
  <si>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</si>
  <si>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</si>
  <si>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</si>
  <si>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</si>
  <si>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</si>
  <si>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</si>
  <si>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</si>
  <si>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</si>
  <si>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</si>
  <si>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</si>
  <si>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</si>
  <si>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</si>
  <si>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</si>
  <si>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</si>
  <si>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</si>
  <si>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</si>
  <si>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</si>
  <si>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</si>
  <si>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</si>
  <si>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</si>
  <si>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</si>
  <si>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</si>
  <si>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</si>
  <si>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</si>
  <si>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</si>
  <si>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</si>
  <si>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</si>
  <si>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</si>
  <si>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</si>
  <si>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</si>
  <si>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</si>
  <si>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</si>
  <si>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</si>
  <si>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</si>
  <si>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</si>
  <si>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</si>
  <si>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</si>
  <si>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</si>
  <si>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</si>
  <si>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</si>
  <si>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</si>
  <si>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</si>
  <si>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</si>
  <si>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</si>
  <si>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</si>
  <si>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</si>
  <si>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</si>
  <si>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</si>
  <si>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</si>
  <si>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</si>
  <si>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</si>
  <si>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</si>
  <si>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</si>
  <si>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</si>
  <si>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</si>
  <si>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</si>
  <si>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</si>
  <si>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</si>
  <si>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</si>
  <si>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</si>
  <si>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</si>
  <si>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</si>
  <si>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</si>
  <si>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</si>
  <si>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</si>
  <si>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</si>
  <si>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</si>
  <si>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</si>
  <si>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</si>
  <si>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</si>
  <si>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</si>
  <si>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</si>
  <si>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</si>
  <si>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</si>
  <si>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</si>
  <si>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</si>
  <si>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</si>
  <si>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</si>
  <si>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</si>
  <si>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</si>
  <si>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</si>
  <si>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</si>
  <si>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</si>
  <si>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</si>
  <si>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</si>
  <si>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</si>
  <si>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</si>
  <si>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</si>
  <si>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</si>
  <si>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</si>
  <si>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</si>
  <si>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</si>
  <si>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</si>
  <si>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</si>
  <si>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</si>
  <si>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</si>
  <si>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</si>
  <si>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</si>
  <si>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</si>
  <si>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</si>
  <si>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</si>
  <si>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</si>
  <si>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</si>
  <si>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</si>
  <si>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</si>
  <si>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</si>
  <si>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</si>
  <si>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</si>
  <si>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</si>
  <si>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</si>
  <si>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</si>
  <si>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</si>
  <si>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</si>
  <si>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</si>
  <si>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</si>
  <si>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</si>
  <si>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</si>
  <si>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</si>
  <si>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</si>
  <si>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</si>
  <si>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</si>
  <si>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</si>
  <si>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</si>
  <si>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</si>
  <si>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</si>
  <si>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</si>
  <si>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</si>
  <si>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</si>
  <si>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</si>
  <si>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</si>
  <si>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</si>
  <si>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</si>
  <si>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</si>
  <si>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</si>
  <si>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</si>
  <si>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</si>
  <si>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</si>
  <si>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</si>
  <si>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</si>
  <si>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</si>
  <si>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</si>
  <si>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</si>
  <si>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</si>
  <si>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</si>
  <si>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</si>
  <si>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</si>
  <si>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</si>
  <si>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</si>
  <si>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</si>
  <si>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</si>
  <si>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</si>
  <si>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</si>
  <si>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</si>
  <si>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</si>
  <si>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</si>
  <si>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</si>
  <si>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</si>
  <si>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</si>
  <si>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</si>
  <si>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</si>
  <si>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</si>
  <si>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</si>
  <si>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</si>
  <si>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</si>
  <si>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</si>
  <si>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</si>
  <si>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</si>
  <si>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</si>
  <si>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</si>
  <si>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</si>
  <si>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</si>
  <si>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</si>
  <si>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</si>
  <si>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</si>
  <si>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</si>
  <si>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</si>
  <si>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</si>
  <si>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</si>
  <si>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</si>
  <si>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</si>
  <si>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</si>
  <si>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</si>
  <si>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</si>
  <si>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</si>
  <si>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</si>
  <si>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</si>
  <si>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</si>
  <si>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</si>
  <si>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</si>
  <si>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</si>
  <si>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</si>
  <si>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</si>
  <si>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</si>
  <si>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</si>
  <si>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</si>
  <si>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</si>
  <si>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</si>
  <si>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</si>
  <si>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</si>
  <si>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</si>
  <si>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</si>
  <si>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</si>
  <si>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</si>
  <si>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</si>
  <si>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</si>
  <si>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</si>
  <si>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</si>
  <si>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</si>
  <si>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</si>
  <si>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</si>
  <si>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</si>
  <si>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</si>
  <si>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</si>
  <si>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</si>
  <si>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</si>
  <si>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</si>
  <si>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</si>
  <si>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</si>
  <si>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</si>
  <si>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</si>
  <si>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</si>
  <si>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</si>
  <si>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</si>
  <si>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</si>
  <si>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</si>
  <si>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</si>
  <si>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</si>
  <si>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</si>
  <si>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</si>
  <si>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</si>
  <si>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</si>
  <si>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</si>
  <si>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</si>
  <si>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</si>
  <si>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</si>
  <si>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</si>
  <si>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</si>
  <si>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</si>
  <si>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</si>
  <si>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</si>
  <si>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</si>
  <si>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</si>
  <si>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</si>
  <si>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</si>
  <si>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</si>
  <si>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</si>
  <si>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</si>
  <si>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</si>
  <si>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</si>
  <si>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</si>
  <si>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</si>
  <si>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</si>
  <si>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</si>
  <si>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</si>
  <si>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</si>
  <si>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</si>
  <si>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</si>
  <si>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</si>
  <si>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</si>
  <si>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</si>
  <si>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</si>
  <si>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</si>
  <si>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</si>
  <si>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</si>
  <si>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</si>
  <si>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</si>
  <si>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</si>
  <si>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</si>
  <si>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</si>
  <si>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</si>
  <si>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</si>
  <si>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</si>
  <si>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</si>
  <si>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</si>
  <si>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</si>
  <si>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</si>
  <si>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</si>
  <si>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</si>
  <si>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</si>
  <si>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</si>
  <si>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</si>
  <si>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</si>
  <si>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</si>
  <si>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</si>
  <si>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</si>
  <si>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</si>
  <si>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</si>
  <si>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</si>
  <si>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</si>
  <si>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</si>
  <si>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</si>
  <si>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</si>
  <si>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</si>
  <si>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</si>
  <si>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</si>
  <si>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</si>
  <si>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</si>
  <si>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</si>
  <si>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</si>
  <si>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</si>
  <si>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</si>
  <si>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</si>
  <si>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</si>
  <si>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</si>
  <si>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</si>
  <si>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</si>
  <si>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</si>
  <si>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</si>
  <si>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</si>
  <si>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</si>
  <si>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</si>
  <si>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</si>
  <si>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</si>
  <si>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</si>
  <si>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</si>
  <si>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</si>
  <si>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</si>
  <si>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</si>
  <si>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</si>
  <si>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</si>
  <si>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</si>
  <si>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</si>
  <si>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</si>
  <si>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</si>
  <si>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</si>
  <si>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</si>
  <si>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</si>
  <si>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</si>
  <si>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</si>
  <si>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</si>
  <si>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</si>
  <si>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</si>
  <si>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</si>
  <si>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</si>
  <si>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</si>
  <si>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</si>
  <si>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</si>
  <si>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</si>
  <si>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</si>
  <si>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</si>
  <si>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</si>
  <si>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</si>
  <si>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</si>
  <si>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</si>
  <si>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</si>
  <si>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</si>
  <si>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</si>
  <si>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</si>
  <si>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</si>
  <si>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</si>
  <si>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</si>
  <si>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</si>
  <si>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</si>
  <si>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</si>
  <si>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</si>
  <si>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</si>
  <si>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</si>
  <si>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</si>
  <si>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</si>
  <si>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</si>
  <si>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</si>
  <si>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</si>
  <si>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</si>
  <si>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</si>
  <si>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</si>
  <si>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</si>
  <si>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</si>
  <si>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</si>
  <si>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</si>
  <si>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</si>
  <si>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</si>
  <si>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</si>
  <si>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</si>
  <si>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</si>
  <si>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</si>
  <si>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</si>
  <si>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</si>
  <si>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</si>
  <si>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</si>
  <si>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</si>
  <si>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</si>
  <si>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</si>
  <si>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</si>
  <si>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</si>
  <si>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</si>
  <si>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</si>
  <si>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</si>
  <si>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</si>
  <si>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</si>
  <si>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</si>
  <si>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</si>
  <si>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</si>
  <si>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</si>
  <si>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</si>
  <si>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</si>
  <si>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</si>
  <si>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</si>
  <si>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</si>
  <si>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</si>
  <si>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</si>
  <si>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</si>
  <si>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</si>
  <si>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</si>
  <si>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</si>
  <si>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</si>
  <si>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</si>
  <si>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</si>
  <si>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</si>
  <si>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</si>
  <si>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</si>
  <si>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</si>
  <si>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</si>
  <si>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</si>
  <si>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</si>
  <si>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</si>
  <si>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</si>
  <si>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</si>
  <si>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</si>
  <si>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</si>
  <si>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</si>
  <si>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</si>
  <si>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</si>
  <si>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</si>
  <si>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</si>
  <si>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</si>
  <si>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</si>
  <si>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</si>
  <si>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</si>
  <si>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</si>
  <si>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</si>
  <si>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</si>
  <si>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</si>
  <si>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</si>
  <si>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</si>
  <si>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</si>
  <si>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</si>
  <si>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</si>
  <si>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</si>
  <si>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</si>
  <si>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</si>
  <si>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</si>
  <si>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</si>
  <si>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</si>
  <si>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</si>
  <si>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</si>
  <si>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</si>
  <si>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</si>
  <si>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</si>
  <si>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</si>
  <si>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</si>
  <si>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</si>
  <si>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</si>
  <si>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</si>
  <si>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</si>
  <si>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</si>
  <si>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</si>
  <si>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</si>
  <si>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</si>
  <si>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</si>
  <si>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</si>
  <si>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</si>
  <si>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</si>
  <si>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</si>
  <si>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</si>
  <si>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</si>
  <si>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</si>
  <si>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</si>
  <si>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</si>
  <si>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</si>
  <si>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</si>
  <si>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</si>
  <si>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</si>
  <si>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</si>
  <si>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</si>
  <si>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</si>
  <si>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</si>
  <si>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</si>
  <si>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</si>
  <si>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</si>
  <si>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</si>
  <si>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</si>
  <si>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</si>
  <si>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</si>
  <si>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</si>
  <si>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</si>
  <si>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</si>
  <si>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</si>
  <si>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</si>
  <si>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</si>
  <si>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</si>
  <si>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</si>
  <si>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</si>
  <si>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</si>
  <si>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</si>
  <si>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</si>
  <si>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</si>
  <si>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</si>
  <si>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</si>
  <si>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</si>
  <si>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</si>
  <si>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</si>
  <si>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</si>
  <si>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</si>
  <si>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</si>
  <si>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</si>
  <si>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</si>
  <si>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</si>
  <si>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</si>
  <si>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</si>
  <si>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</si>
  <si>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</si>
  <si>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</si>
  <si>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</si>
  <si>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</si>
  <si>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</si>
  <si>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</si>
  <si>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</si>
  <si>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</si>
  <si>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</si>
  <si>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</si>
  <si>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</si>
  <si>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</si>
  <si>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</si>
  <si>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</si>
  <si>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</si>
  <si>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</si>
  <si>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</si>
  <si>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</si>
  <si>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</si>
  <si>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</si>
  <si>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</si>
  <si>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</si>
  <si>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</si>
  <si>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</si>
  <si>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</si>
  <si>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</si>
  <si>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</si>
  <si>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</si>
  <si>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</si>
  <si>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</si>
  <si>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</si>
  <si>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</si>
  <si>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</si>
  <si>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</si>
  <si>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</si>
  <si>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</si>
  <si>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</si>
  <si>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</si>
  <si>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</si>
  <si>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</si>
  <si>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</si>
  <si>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</si>
  <si>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</si>
  <si>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</si>
  <si>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</si>
  <si>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</si>
  <si>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</si>
  <si>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</si>
  <si>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</si>
  <si>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</si>
  <si>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</si>
  <si>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</si>
  <si>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</si>
  <si>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</si>
  <si>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</si>
  <si>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</si>
  <si>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</si>
  <si>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</si>
  <si>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</si>
  <si>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</si>
  <si>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</si>
  <si>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</si>
  <si>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</si>
  <si>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</si>
  <si>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</si>
  <si>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</si>
  <si>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</si>
  <si>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</si>
  <si>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</si>
  <si>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</si>
  <si>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</si>
  <si>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</si>
  <si>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</si>
  <si>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</si>
  <si>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</si>
  <si>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</si>
  <si>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</si>
  <si>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</si>
  <si>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</si>
  <si>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</si>
  <si>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</si>
  <si>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</si>
  <si>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</si>
  <si>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</si>
  <si>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</si>
  <si>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</si>
  <si>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</si>
  <si>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</si>
  <si>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</si>
  <si>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</si>
  <si>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</si>
  <si>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</si>
  <si>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</si>
  <si>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</si>
  <si>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</si>
  <si>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</si>
  <si>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</si>
  <si>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</si>
  <si>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</si>
  <si>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</si>
  <si>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</si>
  <si>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</si>
  <si>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</si>
  <si>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</si>
  <si>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</si>
  <si>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</si>
  <si>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</si>
  <si>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</si>
  <si>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</si>
  <si>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</si>
  <si>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</si>
  <si>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</si>
  <si>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</si>
  <si>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</si>
  <si>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</si>
  <si>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</si>
  <si>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</si>
  <si>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</si>
  <si>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</si>
  <si>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</si>
  <si>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</si>
  <si>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</si>
  <si>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</si>
  <si>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</si>
  <si>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</si>
  <si>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</si>
  <si>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</si>
  <si>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</si>
  <si>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</si>
  <si>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</si>
  <si>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</si>
  <si>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</si>
  <si>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</si>
  <si>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</si>
  <si>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</si>
  <si>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</si>
  <si>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</si>
  <si>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</si>
  <si>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</si>
  <si>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</si>
  <si>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</si>
  <si>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</si>
  <si>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</si>
  <si>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</si>
  <si>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</si>
  <si>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</si>
  <si>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</si>
  <si>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</si>
  <si>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</si>
  <si>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</si>
  <si>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</si>
  <si>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</si>
  <si>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</si>
  <si>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</si>
  <si>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</si>
  <si>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</si>
  <si>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</si>
  <si>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</si>
  <si>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</si>
  <si>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</si>
  <si>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</si>
  <si>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</si>
  <si>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</si>
  <si>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</si>
  <si>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</si>
  <si>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</si>
  <si>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</si>
  <si>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</si>
  <si>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</si>
  <si>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</si>
  <si>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</si>
  <si>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</si>
  <si>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</si>
  <si>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</si>
  <si>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</si>
  <si>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</si>
  <si>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</si>
  <si>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</si>
  <si>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</si>
  <si>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</si>
  <si>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</si>
  <si>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</si>
  <si>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</si>
  <si>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</si>
  <si>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</si>
  <si>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</si>
  <si>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</si>
  <si>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</si>
  <si>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</si>
  <si>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</si>
  <si>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</si>
  <si>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</si>
  <si>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</si>
  <si>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</si>
  <si>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</si>
  <si>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</si>
  <si>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</si>
  <si>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</si>
  <si>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</si>
  <si>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</si>
  <si>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</si>
  <si>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</si>
  <si>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</si>
  <si>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</si>
  <si>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</si>
  <si>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</si>
  <si>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</si>
  <si>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</si>
  <si>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</si>
  <si>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</si>
  <si>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</si>
  <si>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</si>
  <si>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</si>
  <si>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</si>
  <si>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</si>
  <si>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</si>
  <si>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</si>
  <si>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</si>
  <si>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</si>
  <si>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</si>
  <si>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</si>
  <si>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</si>
  <si>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</si>
  <si>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</si>
  <si>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</si>
  <si>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</si>
  <si>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</si>
  <si>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</si>
  <si>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</si>
  <si>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</si>
  <si>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</si>
  <si>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</si>
  <si>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</si>
  <si>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</si>
  <si>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</si>
  <si>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</si>
  <si>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</si>
  <si>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</si>
  <si>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</si>
  <si>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</si>
  <si>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</si>
  <si>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</si>
  <si>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</si>
  <si>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</si>
  <si>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</si>
  <si>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</si>
  <si>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</si>
  <si>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</si>
  <si>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</si>
  <si>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</si>
  <si>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</si>
  <si>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</si>
  <si>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</si>
  <si>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</si>
  <si>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</si>
  <si>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</si>
  <si>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</si>
  <si>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</si>
  <si>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</si>
  <si>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</si>
  <si>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</si>
  <si>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</si>
  <si>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</si>
  <si>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</si>
  <si>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</si>
  <si>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</si>
  <si>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</si>
  <si>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</si>
  <si>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</si>
  <si>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</si>
  <si>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</si>
  <si>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</si>
  <si>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</si>
  <si>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</si>
  <si>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</si>
  <si>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</si>
  <si>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</si>
  <si>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</si>
  <si>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</si>
  <si>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</si>
  <si>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</si>
  <si>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</si>
  <si>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</si>
  <si>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</si>
  <si>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</si>
  <si>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</si>
  <si>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</si>
  <si>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</si>
  <si>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</si>
  <si>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</si>
  <si>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</si>
  <si>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</si>
  <si>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</si>
  <si>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</si>
  <si>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</si>
  <si>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</si>
  <si>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</si>
  <si>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</si>
  <si>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</si>
  <si>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</si>
  <si>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</si>
  <si>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</si>
  <si>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</si>
  <si>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</si>
  <si>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</si>
  <si>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</si>
  <si>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</si>
  <si>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</si>
  <si>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</si>
  <si>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</si>
  <si>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</si>
  <si>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</si>
  <si>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</si>
  <si>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</si>
  <si>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</si>
  <si>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</si>
  <si>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</si>
  <si>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</si>
  <si>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</si>
  <si>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</si>
  <si>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</si>
  <si>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</si>
  <si>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</si>
  <si>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</si>
  <si>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</si>
  <si>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</si>
  <si>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</si>
  <si>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</si>
  <si>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</si>
  <si>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</si>
  <si>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</si>
  <si>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</si>
  <si>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</si>
  <si>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</si>
  <si>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</si>
  <si>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</si>
  <si>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</si>
  <si>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</si>
  <si>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</si>
  <si>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</si>
  <si>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</si>
  <si>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</si>
  <si>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</si>
  <si>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</si>
  <si>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</si>
  <si>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</si>
  <si>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</si>
  <si>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</si>
  <si>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</si>
  <si>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</si>
  <si>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</si>
  <si>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</si>
  <si>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</si>
  <si>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</si>
  <si>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</si>
  <si>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</si>
  <si>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</si>
  <si>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</si>
  <si>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</si>
  <si>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</si>
  <si>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</si>
  <si>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</si>
  <si>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</si>
  <si>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</si>
  <si>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</si>
  <si>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</si>
  <si>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</si>
  <si>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</si>
  <si>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</si>
  <si>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</si>
  <si>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</si>
  <si>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</si>
  <si>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</si>
  <si>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</si>
  <si>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</si>
  <si>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</si>
  <si>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</si>
  <si>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</si>
  <si>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</si>
  <si>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</si>
  <si>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</si>
  <si>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</si>
  <si>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</si>
  <si>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</si>
  <si>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</si>
  <si>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</si>
  <si>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</si>
  <si>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</si>
  <si>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</si>
  <si>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</si>
  <si>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</si>
  <si>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</si>
  <si>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</si>
  <si>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</si>
  <si>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</si>
  <si>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</si>
  <si>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</si>
  <si>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</si>
  <si>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</si>
  <si>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</si>
  <si>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</si>
  <si>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</si>
  <si>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</si>
  <si>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</si>
  <si>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</si>
  <si>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</si>
  <si>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</si>
  <si>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</si>
  <si>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</si>
  <si>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</si>
  <si>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</si>
  <si>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</si>
  <si>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</si>
  <si>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</si>
  <si>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</si>
  <si>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</si>
  <si>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</si>
  <si>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</si>
  <si>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</si>
  <si>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</si>
  <si>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</si>
  <si>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</si>
  <si>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</si>
  <si>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</si>
  <si>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</si>
  <si>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</si>
  <si>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</si>
  <si>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</si>
  <si>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</si>
  <si>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</si>
  <si>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</si>
  <si>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</si>
  <si>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</si>
  <si>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</si>
  <si>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</si>
  <si>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</si>
  <si>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</si>
  <si>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</si>
  <si>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</si>
  <si>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</si>
  <si>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</si>
  <si>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</si>
  <si>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</si>
  <si>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</si>
  <si>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</si>
  <si>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</si>
  <si>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</si>
  <si>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</si>
  <si>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</si>
  <si>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</si>
  <si>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</si>
  <si>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</si>
  <si>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</si>
  <si>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</si>
  <si>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</si>
  <si>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</si>
  <si>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</si>
  <si>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</si>
  <si>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</si>
  <si>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</si>
  <si>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</si>
  <si>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</si>
  <si>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</si>
  <si>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</si>
  <si>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</si>
  <si>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</si>
  <si>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</si>
  <si>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</si>
  <si>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</si>
  <si>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</si>
  <si>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</si>
  <si>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</si>
  <si>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</si>
  <si>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</si>
  <si>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</si>
  <si>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</si>
  <si>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</si>
  <si>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</si>
  <si>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</si>
  <si>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</si>
  <si>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</si>
  <si>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</si>
  <si>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</si>
  <si>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</si>
  <si>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</si>
  <si>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</si>
  <si>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</si>
  <si>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</si>
  <si>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</si>
  <si>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</si>
  <si>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</si>
  <si>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</si>
  <si>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</si>
  <si>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</si>
  <si>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</si>
  <si>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</si>
  <si>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</si>
  <si>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</si>
  <si>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</si>
  <si>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</si>
  <si>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</si>
  <si>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</si>
  <si>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</si>
  <si>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</si>
  <si>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</si>
  <si>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</si>
  <si>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</si>
  <si>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</si>
  <si>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</si>
  <si>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</si>
  <si>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</si>
  <si>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</si>
  <si>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</si>
  <si>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</si>
  <si>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</si>
  <si>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</si>
  <si>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</si>
  <si>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</si>
  <si>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</si>
  <si>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</si>
  <si>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</si>
  <si>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</si>
  <si>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</si>
  <si>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</si>
  <si>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</si>
  <si>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</si>
  <si>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</si>
  <si>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</si>
  <si>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</si>
  <si>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</si>
  <si>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</si>
  <si>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</si>
  <si>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</si>
  <si>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</si>
  <si>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</si>
  <si>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</si>
  <si>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</si>
  <si>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</si>
  <si>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</si>
  <si>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</si>
  <si>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</si>
  <si>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</si>
  <si>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</si>
  <si>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</si>
  <si>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</si>
  <si>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</si>
  <si>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</si>
  <si>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</si>
  <si>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</si>
  <si>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</si>
  <si>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</si>
  <si>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</si>
  <si>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</si>
  <si>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</si>
  <si>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</si>
  <si>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</si>
  <si>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</si>
  <si>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</si>
  <si>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</si>
  <si>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</si>
  <si>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</si>
  <si>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</si>
  <si>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</si>
  <si>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</si>
  <si>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</si>
  <si>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</si>
  <si>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</si>
  <si>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</si>
  <si>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</si>
  <si>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</si>
  <si>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</si>
  <si>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</si>
  <si>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</si>
  <si>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</si>
  <si>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</si>
  <si>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</si>
  <si>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</si>
  <si>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</si>
  <si>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</si>
  <si>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</si>
  <si>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</si>
  <si>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</si>
  <si>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</si>
  <si>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</si>
  <si>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</si>
  <si>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</si>
  <si>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</si>
  <si>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</si>
  <si>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</si>
  <si>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</si>
  <si>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</si>
  <si>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</si>
  <si>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</si>
  <si>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</si>
  <si>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</si>
  <si>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</si>
  <si>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</si>
  <si>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</si>
  <si>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</si>
  <si>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</si>
  <si>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</si>
  <si>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</si>
  <si>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</si>
  <si>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</si>
  <si>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</si>
  <si>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</si>
  <si>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</si>
  <si>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</si>
  <si>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</si>
  <si>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</si>
  <si>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</si>
  <si>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</si>
  <si>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</si>
  <si>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</si>
  <si>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</si>
  <si>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</si>
  <si>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</si>
  <si>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</si>
  <si>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</si>
  <si>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</si>
  <si>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</si>
  <si>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</si>
  <si>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</si>
  <si>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</si>
  <si>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</si>
  <si>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</si>
  <si>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</si>
  <si>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</si>
  <si>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</si>
  <si>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</si>
  <si>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</si>
  <si>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</si>
  <si>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</si>
  <si>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</si>
  <si>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</si>
  <si>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</si>
  <si>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</si>
  <si>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</si>
  <si>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</si>
  <si>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</si>
  <si>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</si>
  <si>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</si>
  <si>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</si>
  <si>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</si>
  <si>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</si>
  <si>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</si>
  <si>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</si>
  <si>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</si>
  <si>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</si>
  <si>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</si>
  <si>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</si>
  <si>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</si>
  <si>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</si>
  <si>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</si>
  <si>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</si>
  <si>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</si>
  <si>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</si>
  <si>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</si>
  <si>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</si>
  <si>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</si>
  <si>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</si>
  <si>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</si>
  <si>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</si>
  <si>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</si>
  <si>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</si>
  <si>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</si>
  <si>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</si>
  <si>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</si>
  <si>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</si>
  <si>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</si>
  <si>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</si>
  <si>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</si>
  <si>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</si>
  <si>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</si>
  <si>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</si>
  <si>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</si>
  <si>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</si>
  <si>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</si>
  <si>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</si>
  <si>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</si>
  <si>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</si>
  <si>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</si>
  <si>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</si>
  <si>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</si>
  <si>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</si>
  <si>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</si>
  <si>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</si>
  <si>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</si>
  <si>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</si>
  <si>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</si>
  <si>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</si>
  <si>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</si>
  <si>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</si>
  <si>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</si>
  <si>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</si>
  <si>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</si>
  <si>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</si>
  <si>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</si>
  <si>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</si>
  <si>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</si>
  <si>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</si>
  <si>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</si>
  <si>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</si>
  <si>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</si>
  <si>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</si>
  <si>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</si>
  <si>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</si>
  <si>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</si>
  <si>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</si>
  <si>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</si>
  <si>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</si>
  <si>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</si>
  <si>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</si>
  <si>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</si>
  <si>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</si>
  <si>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</si>
  <si>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</si>
  <si>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</si>
  <si>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</si>
  <si>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</si>
  <si>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</si>
  <si>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</si>
  <si>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</si>
  <si>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</si>
  <si>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</si>
  <si>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</si>
  <si>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</si>
  <si>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</si>
  <si>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</si>
  <si>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</si>
  <si>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</si>
  <si>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</si>
  <si>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</si>
  <si>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</si>
  <si>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</si>
  <si>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</si>
  <si>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</si>
  <si>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</si>
  <si>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</si>
  <si>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</si>
  <si>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</si>
  <si>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</si>
  <si>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</si>
  <si>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</si>
  <si>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</si>
  <si>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</si>
  <si>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</si>
  <si>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</si>
  <si>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</si>
  <si>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</si>
  <si>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</si>
  <si>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</si>
  <si>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</si>
  <si>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</si>
  <si>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</si>
  <si>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</si>
  <si>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</si>
  <si>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</si>
  <si>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</si>
  <si>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</si>
  <si>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</si>
  <si>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</si>
  <si>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</si>
  <si>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</si>
  <si>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</si>
  <si>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</si>
  <si>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</si>
  <si>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</si>
  <si>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</si>
  <si>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</si>
  <si>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</si>
  <si>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</si>
  <si>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</si>
  <si>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</si>
  <si>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</si>
  <si>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</si>
  <si>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</si>
  <si>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</si>
  <si>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</si>
  <si>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</si>
  <si>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</si>
  <si>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</si>
  <si>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</si>
  <si>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</si>
  <si>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</si>
  <si>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</si>
  <si>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</si>
  <si>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</si>
  <si>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</si>
  <si>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</si>
  <si>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</si>
  <si>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</si>
  <si>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</si>
  <si>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</si>
  <si>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</si>
  <si>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</si>
  <si>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</si>
  <si>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</si>
  <si>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</si>
  <si>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</si>
  <si>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</si>
  <si>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</si>
  <si>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</si>
  <si>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</si>
  <si>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</si>
  <si>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</si>
  <si>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</si>
  <si>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</si>
  <si>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</si>
  <si>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</si>
  <si>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</si>
  <si>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</si>
  <si>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</si>
  <si>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</si>
  <si>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</si>
  <si>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</si>
  <si>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</si>
  <si>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</si>
  <si>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</si>
  <si>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</si>
  <si>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</si>
  <si>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</si>
  <si>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</si>
  <si>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</si>
  <si>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</si>
  <si>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</si>
  <si>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</si>
  <si>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</si>
  <si>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</si>
  <si>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</si>
  <si>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</si>
  <si>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</si>
  <si>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</si>
  <si>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</si>
  <si>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</si>
  <si>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</si>
  <si>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</si>
  <si>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</si>
  <si>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</si>
  <si>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</si>
  <si>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</si>
  <si>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</si>
  <si>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</si>
  <si>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</si>
  <si>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</si>
  <si>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</si>
  <si>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</si>
  <si>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</si>
  <si>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</si>
  <si>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</si>
  <si>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</si>
  <si>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</si>
  <si>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</si>
  <si>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</si>
  <si>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</si>
  <si>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</si>
  <si>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</si>
  <si>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</si>
  <si>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</si>
  <si>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</si>
  <si>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</si>
  <si>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</si>
  <si>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</si>
  <si>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</si>
  <si>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</si>
  <si>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</si>
  <si>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</si>
  <si>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</si>
  <si>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</si>
  <si>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</si>
  <si>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</si>
  <si>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</si>
  <si>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</si>
  <si>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</si>
  <si>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</si>
  <si>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</si>
  <si>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</si>
  <si>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</si>
  <si>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</si>
  <si>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</si>
  <si>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</si>
  <si>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</si>
  <si>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</si>
  <si>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</si>
  <si>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</si>
  <si>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</si>
  <si>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</si>
  <si>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</si>
  <si>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</si>
  <si>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</si>
  <si>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</si>
  <si>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</si>
  <si>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</si>
  <si>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</si>
  <si>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</si>
  <si>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</si>
  <si>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</si>
  <si>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</si>
  <si>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</si>
  <si>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</si>
  <si>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</si>
  <si>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</si>
  <si>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</si>
  <si>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</si>
  <si>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</si>
  <si>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</si>
  <si>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</si>
  <si>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</si>
  <si>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</si>
  <si>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</si>
  <si>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</si>
  <si>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</si>
  <si>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</si>
  <si>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</si>
  <si>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</si>
  <si>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</si>
  <si>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</si>
  <si>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</si>
  <si>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</si>
  <si>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</si>
  <si>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</si>
  <si>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</si>
  <si>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</si>
  <si>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</si>
  <si>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</si>
  <si>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</si>
  <si>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</si>
  <si>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</si>
  <si>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</si>
  <si>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</si>
  <si>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</si>
  <si>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</si>
  <si>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</si>
  <si>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</si>
  <si>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</si>
  <si>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</si>
  <si>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</si>
  <si>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</si>
  <si>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</si>
  <si>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</si>
  <si>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</si>
  <si>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</si>
  <si>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</si>
  <si>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</si>
  <si>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</si>
  <si>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</si>
  <si>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</si>
  <si>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</si>
  <si>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</si>
  <si>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</si>
  <si>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</si>
  <si>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</si>
  <si>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</si>
  <si>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</si>
  <si>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</si>
  <si>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</si>
  <si>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</si>
  <si>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</si>
  <si>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</si>
  <si>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</si>
  <si>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</si>
  <si>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</si>
  <si>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</si>
  <si>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</si>
  <si>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</si>
  <si>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</si>
  <si>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</si>
  <si>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</si>
  <si>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</si>
  <si>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</si>
  <si>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</si>
  <si>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</si>
  <si>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</si>
  <si>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</si>
  <si>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</si>
  <si>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</si>
  <si>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</si>
  <si>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</si>
  <si>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</si>
  <si>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</si>
  <si>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</si>
  <si>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</si>
  <si>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</si>
  <si>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</si>
  <si>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</si>
  <si>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</si>
  <si>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</si>
  <si>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</si>
  <si>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</si>
  <si>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</si>
  <si>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</si>
  <si>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</si>
  <si>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</si>
  <si>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</si>
  <si>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</si>
  <si>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</si>
  <si>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</si>
  <si>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</si>
  <si>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</si>
  <si>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</si>
  <si>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</si>
  <si>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</si>
  <si>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</si>
  <si>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</si>
  <si>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</si>
  <si>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</si>
  <si>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</si>
  <si>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</si>
  <si>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</si>
  <si>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</si>
  <si>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</si>
  <si>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</si>
  <si>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</si>
  <si>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</si>
  <si>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</si>
  <si>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</si>
  <si>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</si>
  <si>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</si>
  <si>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</si>
  <si>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</si>
  <si>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</si>
  <si>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</si>
  <si>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</si>
  <si>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</si>
  <si>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</si>
  <si>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</si>
  <si>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</si>
  <si>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</si>
  <si>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</si>
  <si>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</si>
  <si>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</si>
  <si>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</si>
  <si>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</si>
  <si>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</si>
  <si>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</si>
  <si>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</si>
  <si>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</si>
  <si>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</si>
  <si>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</si>
  <si>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</si>
  <si>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</si>
  <si>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</si>
  <si>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</si>
  <si>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</si>
  <si>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</si>
  <si>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</si>
  <si>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</si>
  <si>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</si>
  <si>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</si>
  <si>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</si>
  <si>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</si>
  <si>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</si>
  <si>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</si>
  <si>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</si>
  <si>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</si>
  <si>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</si>
  <si>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</si>
  <si>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</si>
  <si>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</si>
  <si>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</si>
  <si>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</si>
  <si>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</si>
  <si>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</si>
  <si>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</si>
  <si>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</si>
  <si>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</si>
  <si>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</si>
  <si>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</si>
  <si>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</si>
  <si>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</si>
  <si>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</si>
  <si>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</si>
  <si>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</si>
  <si>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</si>
  <si>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</si>
  <si>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</si>
  <si>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</si>
  <si>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</si>
  <si>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</si>
  <si>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</si>
  <si>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</si>
  <si>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</si>
  <si>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</si>
  <si>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</si>
  <si>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</si>
  <si>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</si>
  <si>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</si>
  <si>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</si>
  <si>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</si>
  <si>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</si>
  <si>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</si>
  <si>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</si>
  <si>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</si>
  <si>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</si>
  <si>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</si>
  <si>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</si>
  <si>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</si>
  <si>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</si>
  <si>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</si>
  <si>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</si>
  <si>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</si>
  <si>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</si>
  <si>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</si>
  <si>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</si>
  <si>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</si>
  <si>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</si>
  <si>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</si>
  <si>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</si>
  <si>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</si>
  <si>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</si>
  <si>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</si>
  <si>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</si>
  <si>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</si>
  <si>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</si>
  <si>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</si>
  <si>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</si>
  <si>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</si>
  <si>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</si>
  <si>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</si>
  <si>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</si>
  <si>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</si>
  <si>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</si>
  <si>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</si>
  <si>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</si>
  <si>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</si>
  <si>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</si>
  <si>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</si>
  <si>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</si>
  <si>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</si>
  <si>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</si>
  <si>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</si>
  <si>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</si>
  <si>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</si>
  <si>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</si>
  <si>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</si>
  <si>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</si>
  <si>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</si>
  <si>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</si>
  <si>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</si>
  <si>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</si>
  <si>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</si>
  <si>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</si>
  <si>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</si>
  <si>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</si>
  <si>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</si>
  <si>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</si>
  <si>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</si>
  <si>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</si>
  <si>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</si>
  <si>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</si>
  <si>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</si>
  <si>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</si>
  <si>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</si>
  <si>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</si>
  <si>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</si>
  <si>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</si>
  <si>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</si>
  <si>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</si>
  <si>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</si>
  <si>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</si>
  <si>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</si>
  <si>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</si>
  <si>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</si>
  <si>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</si>
  <si>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</si>
  <si>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</si>
  <si>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</si>
  <si>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</si>
  <si>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</si>
  <si>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</si>
  <si>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</si>
  <si>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</si>
  <si>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</si>
  <si>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</si>
  <si>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</si>
  <si>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</si>
  <si>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</si>
  <si>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</si>
  <si>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</si>
  <si>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</si>
  <si>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</si>
  <si>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</si>
  <si>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</si>
  <si>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</si>
  <si>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</si>
  <si>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</si>
  <si>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</si>
  <si>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</si>
  <si>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</si>
  <si>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</si>
  <si>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</si>
  <si>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</si>
  <si>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</si>
  <si>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</si>
  <si>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</si>
  <si>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</si>
  <si>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</si>
  <si>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</si>
  <si>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</si>
  <si>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</si>
  <si>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</si>
  <si>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</si>
  <si>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</si>
  <si>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</si>
  <si>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</si>
  <si>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</si>
  <si>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</si>
  <si>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</si>
  <si>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</si>
  <si>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</si>
  <si>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</si>
  <si>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</si>
  <si>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</si>
  <si>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</si>
  <si>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</si>
  <si>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</si>
  <si>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</si>
  <si>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</si>
  <si>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</si>
  <si>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</si>
  <si>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</si>
  <si>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</si>
  <si>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</si>
  <si>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</si>
  <si>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</si>
  <si>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</si>
  <si>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</si>
  <si>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</si>
  <si>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</si>
  <si>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</si>
  <si>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</si>
  <si>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</si>
  <si>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</si>
  <si>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</si>
  <si>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</si>
  <si>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</si>
  <si>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</si>
  <si>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</si>
  <si>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</si>
  <si>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</si>
  <si>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</si>
  <si>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</si>
  <si>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</si>
  <si>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</si>
  <si>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</si>
  <si>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</si>
  <si>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</si>
  <si>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</si>
  <si>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</si>
  <si>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</si>
  <si>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</si>
  <si>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</si>
  <si>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</si>
  <si>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</si>
  <si>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</si>
  <si>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</si>
  <si>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</si>
  <si>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</si>
  <si>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</si>
  <si>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</si>
  <si>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</si>
  <si>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</si>
  <si>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</si>
  <si>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</si>
  <si>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</si>
  <si>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</si>
  <si>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</si>
  <si>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</si>
  <si>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</si>
  <si>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</si>
  <si>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</si>
  <si>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</si>
  <si>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</si>
  <si>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</si>
  <si>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</si>
  <si>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</si>
  <si>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</si>
  <si>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</si>
  <si>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</si>
  <si>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</si>
  <si>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</si>
  <si>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</si>
  <si>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</si>
  <si>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</si>
  <si>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</si>
  <si>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</si>
  <si>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</si>
  <si>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</si>
  <si>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</si>
  <si>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</si>
  <si>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</si>
  <si>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</si>
  <si>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</si>
  <si>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</si>
  <si>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</si>
  <si>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</si>
  <si>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</si>
  <si>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</si>
  <si>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</si>
  <si>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</si>
  <si>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</si>
  <si>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</si>
  <si>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</si>
  <si>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</si>
  <si>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</si>
  <si>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</si>
  <si>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</si>
  <si>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</si>
  <si>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</si>
  <si>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</si>
  <si>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</si>
  <si>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</si>
  <si>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</si>
  <si>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</si>
  <si>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</si>
  <si>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</si>
  <si>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</si>
  <si>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</si>
  <si>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</si>
  <si>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</si>
  <si>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</si>
  <si>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</si>
  <si>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</si>
  <si>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</si>
  <si>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</si>
  <si>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</si>
  <si>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</si>
  <si>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</si>
  <si>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</si>
  <si>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</si>
  <si>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</si>
  <si>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</si>
  <si>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</si>
  <si>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</si>
  <si>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</si>
  <si>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</si>
  <si>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</si>
  <si>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</si>
  <si>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</si>
  <si>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</si>
  <si>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</si>
  <si>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</si>
  <si>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</si>
  <si>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</si>
  <si>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</si>
  <si>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</si>
  <si>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</si>
  <si>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</si>
  <si>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</si>
  <si>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</si>
  <si>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</si>
  <si>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</si>
  <si>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</si>
  <si>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</si>
  <si>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</si>
  <si>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</si>
  <si>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</si>
  <si>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</si>
  <si>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</si>
  <si>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</si>
  <si>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</si>
  <si>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</si>
  <si>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</si>
  <si>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</si>
  <si>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</si>
  <si>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</si>
  <si>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</si>
  <si>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</si>
  <si>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</si>
  <si>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</si>
  <si>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</si>
  <si>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</si>
  <si>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</si>
  <si>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</si>
  <si>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</si>
  <si>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</si>
  <si>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</si>
  <si>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</si>
  <si>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</si>
  <si>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</si>
  <si>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</si>
  <si>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</si>
  <si>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</si>
  <si>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</si>
  <si>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</si>
  <si>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</si>
  <si>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</si>
  <si>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</si>
  <si>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</si>
  <si>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</si>
  <si>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</si>
  <si>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</si>
  <si>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</si>
  <si>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</si>
  <si>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</si>
  <si>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</si>
  <si>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</si>
  <si>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</si>
  <si>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</si>
  <si>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</si>
  <si>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</si>
  <si>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</si>
  <si>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</si>
  <si>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</si>
  <si>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</si>
  <si>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</si>
  <si>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</si>
  <si>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</si>
  <si>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</si>
  <si>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</si>
  <si>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</si>
  <si>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</si>
  <si>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</si>
  <si>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</si>
  <si>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</si>
  <si>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</si>
  <si>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</si>
  <si>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</si>
  <si>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</si>
  <si>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</si>
  <si>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</si>
  <si>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</si>
  <si>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</si>
  <si>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</si>
  <si>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</si>
  <si>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</si>
  <si>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</si>
  <si>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</si>
  <si>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</si>
  <si>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</si>
  <si>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</si>
  <si>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</si>
  <si>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</si>
  <si>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</si>
  <si>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</si>
  <si>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</si>
  <si>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</si>
  <si>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</si>
  <si>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</si>
  <si>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</si>
  <si>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</si>
  <si>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</si>
  <si>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</si>
  <si>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</si>
  <si>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</si>
  <si>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</si>
  <si>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</si>
  <si>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</si>
  <si>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</si>
  <si>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</si>
  <si>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</si>
  <si>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</si>
  <si>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</si>
  <si>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</si>
  <si>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</si>
  <si>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</si>
  <si>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</si>
  <si>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</si>
  <si>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</si>
  <si>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</si>
  <si>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</si>
  <si>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</si>
  <si>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</si>
  <si>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</si>
  <si>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</si>
  <si>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</si>
  <si>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</si>
  <si>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</si>
  <si>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</si>
  <si>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</si>
  <si>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</si>
  <si>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</si>
  <si>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</si>
  <si>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</si>
  <si>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</si>
  <si>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</si>
  <si>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</si>
  <si>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</si>
  <si>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</si>
  <si>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</si>
  <si>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</si>
  <si>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</si>
  <si>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</si>
  <si>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</si>
  <si>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</si>
  <si>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</si>
  <si>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</si>
  <si>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</si>
  <si>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</si>
  <si>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</si>
  <si>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</si>
  <si>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</si>
  <si>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</si>
  <si>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</si>
  <si>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</si>
  <si>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</si>
  <si>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</si>
  <si>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</si>
  <si>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</si>
  <si>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</si>
  <si>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</si>
  <si>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</si>
  <si>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</si>
  <si>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</si>
  <si>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</si>
  <si>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</si>
  <si>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</si>
  <si>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</si>
  <si>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</si>
  <si>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</si>
  <si>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</si>
  <si>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</si>
  <si>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</si>
  <si>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</si>
  <si>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</si>
  <si>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</si>
  <si>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</si>
  <si>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</si>
  <si>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</si>
  <si>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</si>
  <si>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</si>
  <si>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</si>
  <si>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</si>
  <si>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</si>
  <si>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</si>
  <si>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</si>
  <si>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</si>
  <si>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</si>
  <si>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</si>
  <si>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</si>
  <si>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</si>
  <si>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</si>
  <si>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</si>
  <si>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</si>
  <si>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</si>
  <si>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</si>
  <si>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</si>
  <si>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</si>
  <si>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</si>
  <si>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</si>
  <si>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</si>
  <si>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</si>
  <si>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</si>
  <si>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</si>
  <si>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</si>
  <si>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</si>
  <si>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</si>
  <si>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</si>
  <si>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</si>
  <si>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</si>
  <si>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</si>
  <si>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</si>
  <si>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</si>
  <si>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</si>
  <si>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</si>
  <si>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</si>
  <si>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</si>
  <si>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</si>
  <si>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</si>
  <si>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</si>
  <si>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</si>
  <si>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</si>
  <si>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</si>
  <si>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</si>
  <si>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</si>
  <si>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</si>
  <si>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</si>
  <si>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</si>
  <si>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</si>
  <si>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</si>
  <si>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</si>
  <si>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</si>
  <si>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</si>
  <si>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</si>
  <si>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</si>
  <si>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</si>
  <si>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</si>
  <si>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</si>
  <si>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</si>
  <si>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</si>
  <si>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</si>
  <si>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</si>
  <si>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</si>
  <si>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</si>
  <si>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</si>
  <si>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</si>
  <si>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</si>
  <si>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</si>
  <si>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</si>
  <si>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</si>
  <si>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</si>
  <si>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</si>
  <si>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</si>
  <si>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</si>
  <si>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</si>
  <si>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</si>
  <si>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</si>
  <si>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</si>
  <si>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</si>
  <si>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</si>
  <si>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</si>
  <si>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</si>
  <si>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</si>
  <si>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</si>
  <si>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</si>
  <si>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</si>
  <si>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</si>
  <si>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</si>
  <si>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</si>
  <si>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</si>
  <si>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</si>
  <si>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</si>
  <si>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</si>
  <si>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</si>
  <si>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</si>
  <si>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</si>
  <si>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</si>
  <si>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</si>
  <si>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</si>
  <si>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</si>
  <si>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</si>
  <si>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</si>
  <si>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</si>
  <si>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</si>
  <si>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</si>
  <si>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</si>
  <si>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</si>
  <si>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</si>
  <si>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</si>
  <si>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</si>
  <si>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</si>
  <si>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</si>
  <si>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</si>
  <si>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</si>
  <si>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</si>
  <si>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</si>
  <si>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</si>
  <si>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</si>
  <si>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</si>
  <si>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</si>
  <si>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</si>
  <si>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</si>
  <si>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</si>
  <si>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</si>
  <si>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</si>
  <si>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</si>
  <si>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</si>
  <si>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</si>
  <si>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</si>
  <si>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</si>
  <si>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</si>
  <si>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</si>
  <si>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</si>
  <si>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</si>
  <si>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</si>
  <si>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</si>
  <si>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</si>
  <si>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</si>
  <si>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</si>
  <si>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</si>
  <si>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</si>
  <si>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</si>
  <si>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</si>
  <si>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</si>
  <si>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</si>
  <si>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</si>
  <si>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</si>
  <si>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</si>
  <si>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</si>
  <si>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</si>
  <si>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</si>
  <si>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</si>
  <si>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</si>
  <si>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</si>
  <si>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</si>
  <si>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</si>
  <si>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</si>
  <si>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</si>
  <si>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</si>
  <si>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</si>
  <si>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</si>
  <si>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</si>
  <si>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</si>
  <si>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</si>
  <si>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</si>
  <si>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</si>
  <si>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</si>
  <si>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</si>
  <si>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</si>
  <si>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</si>
  <si>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</si>
  <si>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</si>
  <si>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</si>
  <si>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</si>
  <si>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</si>
  <si>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</si>
  <si>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</si>
  <si>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</si>
  <si>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</si>
  <si>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</si>
  <si>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</si>
  <si>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</si>
  <si>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</si>
  <si>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</si>
  <si>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</si>
  <si>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</si>
  <si>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</si>
  <si>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</si>
  <si>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</si>
  <si>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</si>
  <si>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</si>
  <si>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</si>
  <si>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</si>
  <si>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</si>
  <si>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</si>
  <si>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</si>
  <si>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</si>
  <si>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</si>
  <si>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</si>
  <si>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</si>
  <si>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</si>
  <si>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</si>
  <si>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</si>
  <si>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</si>
  <si>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</si>
  <si>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</si>
  <si>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</si>
  <si>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</si>
  <si>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</si>
  <si>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</si>
  <si>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</si>
  <si>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</si>
  <si>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</si>
  <si>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</si>
  <si>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</si>
  <si>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</si>
  <si>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</si>
  <si>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</si>
  <si>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</si>
  <si>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</si>
  <si>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</si>
  <si>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</si>
  <si>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</si>
  <si>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</si>
  <si>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</si>
  <si>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</si>
  <si>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</si>
  <si>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</si>
  <si>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</si>
  <si>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</si>
  <si>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</si>
  <si>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</si>
  <si>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</si>
  <si>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</si>
  <si>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</si>
  <si>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</si>
  <si>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</si>
  <si>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</si>
  <si>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</si>
  <si>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</si>
  <si>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</si>
  <si>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</si>
  <si>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</si>
  <si>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</si>
  <si>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</si>
  <si>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</si>
  <si>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</si>
  <si>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</si>
  <si>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</si>
  <si>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</si>
  <si>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</si>
  <si>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</si>
  <si>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</si>
  <si>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</si>
  <si>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</si>
  <si>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</si>
  <si>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</si>
  <si>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</si>
  <si>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</si>
  <si>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</si>
  <si>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</si>
  <si>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</si>
  <si>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</si>
  <si>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</si>
  <si>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</si>
  <si>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</si>
  <si>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</si>
  <si>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</si>
  <si>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</si>
  <si>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</si>
  <si>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</si>
  <si>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</si>
  <si>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</si>
  <si>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</si>
  <si>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</si>
  <si>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</si>
  <si>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</si>
  <si>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</si>
  <si>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</si>
  <si>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</si>
  <si>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</si>
  <si>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</si>
  <si>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</si>
  <si>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</si>
  <si>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</si>
  <si>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</si>
  <si>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</si>
  <si>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</si>
  <si>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</si>
  <si>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</si>
  <si>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</si>
  <si>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</si>
  <si>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</si>
  <si>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</si>
  <si>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</si>
  <si>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</si>
  <si>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</si>
  <si>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</si>
  <si>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</si>
  <si>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</si>
  <si>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</si>
  <si>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</si>
  <si>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</si>
  <si>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</si>
  <si>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</si>
  <si>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</si>
  <si>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</si>
  <si>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</si>
  <si>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</si>
  <si>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</si>
  <si>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</si>
  <si>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</si>
  <si>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</si>
  <si>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</si>
  <si>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</si>
  <si>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</si>
  <si>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</si>
  <si>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</si>
  <si>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</si>
  <si>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</si>
  <si>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</si>
  <si>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</si>
  <si>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</si>
  <si>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</si>
  <si>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</si>
  <si>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</si>
  <si>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</si>
  <si>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</si>
  <si>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</si>
  <si>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</si>
  <si>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</si>
  <si>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</si>
  <si>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</si>
  <si>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</si>
  <si>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</si>
  <si>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</si>
  <si>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</si>
  <si>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</si>
  <si>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</si>
  <si>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</si>
  <si>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</si>
  <si>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</si>
  <si>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</si>
  <si>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</si>
  <si>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</si>
  <si>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</si>
  <si>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</si>
  <si>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</si>
  <si>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</si>
  <si>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</si>
  <si>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</si>
  <si>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</si>
  <si>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</si>
  <si>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</si>
  <si>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</si>
  <si>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</si>
  <si>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</si>
  <si>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</si>
  <si>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</si>
  <si>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</si>
  <si>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</si>
  <si>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</si>
  <si>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</si>
  <si>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</si>
  <si>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</si>
  <si>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</si>
  <si>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</si>
  <si>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</si>
  <si>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</si>
  <si>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</si>
  <si>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</si>
  <si>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</si>
  <si>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</si>
  <si>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</si>
  <si>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</si>
  <si>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</si>
  <si>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</si>
  <si>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</si>
  <si>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</si>
  <si>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</si>
  <si>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</si>
  <si>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</si>
  <si>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</si>
  <si>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</si>
  <si>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</si>
  <si>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</si>
  <si>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</si>
  <si>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</si>
  <si>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</si>
  <si>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</si>
  <si>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</si>
  <si>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</si>
  <si>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</si>
  <si>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</si>
  <si>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</si>
  <si>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</si>
  <si>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</si>
  <si>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</si>
  <si>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</si>
  <si>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</si>
  <si>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</si>
  <si>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</si>
  <si>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</si>
  <si>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</si>
  <si>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</si>
  <si>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</si>
  <si>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</si>
  <si>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</si>
  <si>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</si>
  <si>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</si>
  <si>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</si>
  <si>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</si>
  <si>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</si>
  <si>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</si>
  <si>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</si>
  <si>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</si>
  <si>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</si>
  <si>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</si>
  <si>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</si>
  <si>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</si>
  <si>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</si>
  <si>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</si>
  <si>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</si>
  <si>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</si>
  <si>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</si>
  <si>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</si>
  <si>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</si>
  <si>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</si>
  <si>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</si>
  <si>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</si>
  <si>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</si>
  <si>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</si>
  <si>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</si>
  <si>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</si>
  <si>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</si>
  <si>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</si>
  <si>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</si>
  <si>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</si>
  <si>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</si>
  <si>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</si>
  <si>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</si>
  <si>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</si>
  <si>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</si>
  <si>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</si>
  <si>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</si>
  <si>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</si>
  <si>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</si>
  <si>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</si>
  <si>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</si>
  <si>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</si>
  <si>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</si>
  <si>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</si>
  <si>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</si>
  <si>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</si>
  <si>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</si>
  <si>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</si>
  <si>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</si>
  <si>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</si>
  <si>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</si>
  <si>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</si>
  <si>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</si>
  <si>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</si>
  <si>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</si>
  <si>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</si>
  <si>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</si>
  <si>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</si>
  <si>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</si>
  <si>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</si>
  <si>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</si>
  <si>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</si>
  <si>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</si>
  <si>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</si>
  <si>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</si>
  <si>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</si>
  <si>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</si>
  <si>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</si>
  <si>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</si>
  <si>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</si>
  <si>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</si>
  <si>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</si>
  <si>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</si>
  <si>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</si>
  <si>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</si>
  <si>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</si>
  <si>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</si>
  <si>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</si>
  <si>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</si>
  <si>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</si>
  <si>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</si>
  <si>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</si>
  <si>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</si>
  <si>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</si>
  <si>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</si>
  <si>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</si>
  <si>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</si>
  <si>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</si>
  <si>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</si>
  <si>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</si>
  <si>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</si>
  <si>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</si>
  <si>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</si>
  <si>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</si>
  <si>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</si>
  <si>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</si>
  <si>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</si>
  <si>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</si>
  <si>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</si>
  <si>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</si>
  <si>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</si>
  <si>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</si>
  <si>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</si>
  <si>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</si>
  <si>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</si>
  <si>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</si>
  <si>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</si>
  <si>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</si>
  <si>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</si>
  <si>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</si>
  <si>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</si>
  <si>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</si>
  <si>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</si>
  <si>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</si>
  <si>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</si>
  <si>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</si>
  <si>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</si>
  <si>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</si>
  <si>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</si>
  <si>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</si>
  <si>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</si>
  <si>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</si>
  <si>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</si>
  <si>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</si>
  <si>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</si>
  <si>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</si>
  <si>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</si>
  <si>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</si>
  <si>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</si>
  <si>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</si>
  <si>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</si>
  <si>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</si>
  <si>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</si>
  <si>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</si>
  <si>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</si>
  <si>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</si>
  <si>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</si>
  <si>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</si>
  <si>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</si>
  <si>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</si>
  <si>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</si>
  <si>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</si>
  <si>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</si>
  <si>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</si>
  <si>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</si>
  <si>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</si>
  <si>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</si>
  <si>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</si>
  <si>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</si>
  <si>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</si>
  <si>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</si>
  <si>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</si>
  <si>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</si>
  <si>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</si>
  <si>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</si>
  <si>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</si>
  <si>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</si>
  <si>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</si>
  <si>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</si>
  <si>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</si>
  <si>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</si>
  <si>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</si>
  <si>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</si>
  <si>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</si>
  <si>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</si>
  <si>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</si>
  <si>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</si>
  <si>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</si>
  <si>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</si>
  <si>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</si>
  <si>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</si>
  <si>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</si>
  <si>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</si>
  <si>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</si>
  <si>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</si>
  <si>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</si>
  <si>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</si>
  <si>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</si>
  <si>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</si>
  <si>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</si>
  <si>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</si>
  <si>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</si>
  <si>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</si>
  <si>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</si>
  <si>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</si>
  <si>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</si>
  <si>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</si>
  <si>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</si>
  <si>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</si>
  <si>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</si>
  <si>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</si>
  <si>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</si>
  <si>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</si>
  <si>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</si>
  <si>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</si>
  <si>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</si>
  <si>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</si>
  <si>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</si>
  <si>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</si>
  <si>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</si>
  <si>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</si>
  <si>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</si>
  <si>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</si>
  <si>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</si>
  <si>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</si>
  <si>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</si>
  <si>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</si>
  <si>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</si>
  <si>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</si>
  <si>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</si>
  <si>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</si>
  <si>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</si>
  <si>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</si>
  <si>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</si>
  <si>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</si>
  <si>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</si>
  <si>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</si>
  <si>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</si>
  <si>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</si>
  <si>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</si>
  <si>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</si>
  <si>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</si>
  <si>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</si>
  <si>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</si>
  <si>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</si>
  <si>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</si>
  <si>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</si>
  <si>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</si>
  <si>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</si>
  <si>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</si>
  <si>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</si>
  <si>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</si>
  <si>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</si>
  <si>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</si>
  <si>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</si>
  <si>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</si>
  <si>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</si>
  <si>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</si>
  <si>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</si>
  <si>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</si>
  <si>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</si>
  <si>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</si>
  <si>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</si>
  <si>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</si>
  <si>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</si>
  <si>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</si>
  <si>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</si>
  <si>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</si>
  <si>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</si>
  <si>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</si>
  <si>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</si>
  <si>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</si>
  <si>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</si>
  <si>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</si>
  <si>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</si>
  <si>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</si>
  <si>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</si>
  <si>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</si>
  <si>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</si>
  <si>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</si>
  <si>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</si>
  <si>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</si>
  <si>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</si>
  <si>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</si>
  <si>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</si>
  <si>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</si>
  <si>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</si>
  <si>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</si>
  <si>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</si>
  <si>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</si>
  <si>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</si>
  <si>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</si>
  <si>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</si>
  <si>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</si>
  <si>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</si>
  <si>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</si>
  <si>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</si>
  <si>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</si>
  <si>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</si>
  <si>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</si>
  <si>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</si>
  <si>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</si>
  <si>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</si>
  <si>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</si>
  <si>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</si>
  <si>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</si>
  <si>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</si>
  <si>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</si>
  <si>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</si>
  <si>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</si>
  <si>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</si>
  <si>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</si>
  <si>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</si>
  <si>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</si>
  <si>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</si>
  <si>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</si>
  <si>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</si>
  <si>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</si>
  <si>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</si>
  <si>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</si>
  <si>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</si>
  <si>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</si>
  <si>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</si>
  <si>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</si>
  <si>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</si>
  <si>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</si>
  <si>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</si>
  <si>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</si>
  <si>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</si>
  <si>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</si>
  <si>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</si>
  <si>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</si>
  <si>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</si>
  <si>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</si>
  <si>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</si>
  <si>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</si>
  <si>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</si>
  <si>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</si>
  <si>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</si>
  <si>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</si>
  <si>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</si>
  <si>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</si>
  <si>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</si>
  <si>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</si>
  <si>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</si>
  <si>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</si>
  <si>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</si>
  <si>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</si>
  <si>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</si>
  <si>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</si>
  <si>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</si>
  <si>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</si>
  <si>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</si>
  <si>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</si>
  <si>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</si>
  <si>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</si>
  <si>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</si>
  <si>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</si>
  <si>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</si>
  <si>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</si>
  <si>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</si>
  <si>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</si>
  <si>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</si>
  <si>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</si>
  <si>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</si>
  <si>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</si>
  <si>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</si>
  <si>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</si>
  <si>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</si>
  <si>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</si>
  <si>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</si>
  <si>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</si>
  <si>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</si>
  <si>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</si>
  <si>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</si>
  <si>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</si>
  <si>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</si>
  <si>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</si>
  <si>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</si>
  <si>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</si>
  <si>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</si>
  <si>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</si>
  <si>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</si>
  <si>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</si>
  <si>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</si>
  <si>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</si>
  <si>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</si>
  <si>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</si>
  <si>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</si>
  <si>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</si>
  <si>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</si>
  <si>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</si>
  <si>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</si>
  <si>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</si>
  <si>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</si>
  <si>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</si>
  <si>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</si>
  <si>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</si>
  <si>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</si>
  <si>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</si>
  <si>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</si>
  <si>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</si>
  <si>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</si>
  <si>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</si>
  <si>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</si>
  <si>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</si>
  <si>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</si>
  <si>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</si>
  <si>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</si>
  <si>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</si>
  <si>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</si>
  <si>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</si>
  <si>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</si>
  <si>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</si>
  <si>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</si>
  <si>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</si>
  <si>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</si>
  <si>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</si>
  <si>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</si>
  <si>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</si>
  <si>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</si>
  <si>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</si>
  <si>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</si>
  <si>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</si>
  <si>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</si>
  <si>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</si>
  <si>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</si>
  <si>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</si>
  <si>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</si>
  <si>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</si>
  <si>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</si>
  <si>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</si>
  <si>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</si>
  <si>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</si>
  <si>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</si>
  <si>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</si>
  <si>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</si>
  <si>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</si>
  <si>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</si>
  <si>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</si>
  <si>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</si>
  <si>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</si>
  <si>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</si>
  <si>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</si>
  <si>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</si>
  <si>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</si>
  <si>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</si>
  <si>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</si>
  <si>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</si>
  <si>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</si>
  <si>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</si>
  <si>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</si>
  <si>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</si>
  <si>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</si>
  <si>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</si>
  <si>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</si>
  <si>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</si>
  <si>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</si>
  <si>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</si>
  <si>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</si>
  <si>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</si>
  <si>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</si>
  <si>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</si>
  <si>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</si>
  <si>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</si>
  <si>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</si>
  <si>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</si>
  <si>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</si>
  <si>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</si>
  <si>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</si>
  <si>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</si>
  <si>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</si>
  <si>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</si>
  <si>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</si>
  <si>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</si>
  <si>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</si>
  <si>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</si>
  <si>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</si>
  <si>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</si>
  <si>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</si>
  <si>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</si>
  <si>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</si>
  <si>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</si>
  <si>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</si>
  <si>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</si>
  <si>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</si>
  <si>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</si>
  <si>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</si>
  <si>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</si>
  <si>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</si>
  <si>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</si>
  <si>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</si>
  <si>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</si>
  <si>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</si>
  <si>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</si>
  <si>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</si>
  <si>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</si>
  <si>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</si>
  <si>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</si>
  <si>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</si>
  <si>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</si>
  <si>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</si>
  <si>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</si>
  <si>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</si>
  <si>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</si>
  <si>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</si>
  <si>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</si>
  <si>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</si>
  <si>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</si>
  <si>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</si>
  <si>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</si>
  <si>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</si>
  <si>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</si>
  <si>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</si>
  <si>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</si>
  <si>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</si>
  <si>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</si>
  <si>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</si>
  <si>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</si>
  <si>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</si>
  <si>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</si>
  <si>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</si>
  <si>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</si>
  <si>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</si>
  <si>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</si>
  <si>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</si>
  <si>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</si>
  <si>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</si>
  <si>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</si>
  <si>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</si>
  <si>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</si>
  <si>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</si>
  <si>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</si>
  <si>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</si>
  <si>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</si>
  <si>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</si>
  <si>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</si>
  <si>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</si>
  <si>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</si>
  <si>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</si>
  <si>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</si>
  <si>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</si>
  <si>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</si>
  <si>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</si>
  <si>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</si>
  <si>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</si>
  <si>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</si>
  <si>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</si>
  <si>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</si>
  <si>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</si>
  <si>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</si>
  <si>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</si>
  <si>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</si>
  <si>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</si>
  <si>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</si>
  <si>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</si>
  <si>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</si>
  <si>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</si>
  <si>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</si>
  <si>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</si>
  <si>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</si>
  <si>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</si>
  <si>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</si>
  <si>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</si>
  <si>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</si>
  <si>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</si>
  <si>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</si>
  <si>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</si>
  <si>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</si>
  <si>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</si>
  <si>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</si>
  <si>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</si>
  <si>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</si>
  <si>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</si>
  <si>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</si>
  <si>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</si>
  <si>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</si>
  <si>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</si>
  <si>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</si>
  <si>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</si>
  <si>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</si>
  <si>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</si>
  <si>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</si>
  <si>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</si>
  <si>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</si>
  <si>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</si>
  <si>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</si>
  <si>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</si>
  <si>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</si>
  <si>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</si>
  <si>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</si>
  <si>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</si>
  <si>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</si>
  <si>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</si>
  <si>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</si>
  <si>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</si>
  <si>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</si>
  <si>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</si>
  <si>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</si>
  <si>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</si>
  <si>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</si>
  <si>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</si>
  <si>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</si>
  <si>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</si>
  <si>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</si>
  <si>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</si>
  <si>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</si>
  <si>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</si>
  <si>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</si>
  <si>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</si>
  <si>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</si>
  <si>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</si>
  <si>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</si>
  <si>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</si>
  <si>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</si>
  <si>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</si>
  <si>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</si>
  <si>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</si>
  <si>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</si>
  <si>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</si>
  <si>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</si>
  <si>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</si>
  <si>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</si>
  <si>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</si>
  <si>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</si>
  <si>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</si>
  <si>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</si>
  <si>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</si>
  <si>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</si>
  <si>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</si>
  <si>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</si>
  <si>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</si>
  <si>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</si>
  <si>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</si>
  <si>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</si>
  <si>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</si>
  <si>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</si>
  <si>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</si>
  <si>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</si>
  <si>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</si>
  <si>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</si>
  <si>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</si>
  <si>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</si>
  <si>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</si>
  <si>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</si>
  <si>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</si>
  <si>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</si>
  <si>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</si>
  <si>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28/10/2024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</si>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</sst>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2110</v>
      </c>
      <c r="C5" s="211"/>
      <c r="D5" s="25"/>
      <c r="E5" s="31"/>
      <c r="F5" s="31"/>
      <c r="G5" s="31"/>
    </row>
    <row r="6" spans="1:7" x14ac:dyDescent="0.25">
      <c r="A6" s="135"/>
      <c r="B6" s="212" t="s">
        <v>1541</v>
      </c>
      <c r="C6" s="212"/>
      <c r="D6" s="133"/>
      <c r="E6" s="25"/>
      <c r="F6" s="25"/>
      <c r="G6" s="25"/>
    </row>
    <row r="7" spans="1:7" x14ac:dyDescent="0.25">
      <c r="A7" s="25"/>
      <c r="B7" s="213" t="s">
        <v>1542</v>
      </c>
      <c r="C7" s="214"/>
      <c r="D7" s="133"/>
      <c r="E7" s="25"/>
      <c r="F7" s="25"/>
      <c r="G7" s="25"/>
    </row>
    <row r="8" spans="1:7" x14ac:dyDescent="0.25">
      <c r="A8" s="25"/>
      <c r="B8" s="215" t="s">
        <v>1543</v>
      </c>
      <c r="C8" s="216"/>
      <c r="D8" s="133"/>
      <c r="E8" s="25"/>
      <c r="F8" s="25"/>
      <c r="G8" s="25"/>
    </row>
    <row r="9" spans="1:7" ht="15.75" thickBot="1" x14ac:dyDescent="0.3">
      <c r="A9" s="25"/>
      <c r="B9" s="217" t="s">
        <v>1544</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1541</v>
      </c>
      <c r="C13" s="209"/>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09" t="s">
        <v>1542</v>
      </c>
      <c r="C24" s="209"/>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2660</v>
      </c>
      <c r="C9" s="209"/>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1441</v>
      </c>
      <c r="B1" s="208"/>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1989</v>
      </c>
      <c r="F5" s="225"/>
      <c r="G5" s="131" t="s">
        <v>1988</v>
      </c>
      <c r="H5" s="129"/>
    </row>
    <row r="6" spans="1:9" x14ac:dyDescent="0.25">
      <c r="A6" s="25"/>
      <c r="B6" s="25"/>
      <c r="C6" s="25"/>
      <c r="D6" s="25"/>
      <c r="F6" s="132"/>
      <c r="G6" s="132"/>
    </row>
    <row r="7" spans="1:9" ht="18.75" customHeight="1" x14ac:dyDescent="0.25">
      <c r="A7" s="29"/>
      <c r="B7" s="210" t="s">
        <v>2016</v>
      </c>
      <c r="C7" s="211"/>
      <c r="D7" s="133"/>
      <c r="E7" s="210" t="s">
        <v>2005</v>
      </c>
      <c r="F7" s="209"/>
      <c r="G7" s="209"/>
      <c r="H7" s="211"/>
    </row>
    <row r="8" spans="1:9" ht="18.75" customHeight="1" x14ac:dyDescent="0.25">
      <c r="A8" s="25"/>
      <c r="B8" s="226" t="s">
        <v>1982</v>
      </c>
      <c r="C8" s="227"/>
      <c r="D8" s="133"/>
      <c r="E8" s="228"/>
      <c r="F8" s="229"/>
      <c r="G8" s="229"/>
      <c r="H8" s="230"/>
    </row>
    <row r="9" spans="1:9" ht="18.75" customHeight="1" x14ac:dyDescent="0.25">
      <c r="A9" s="25"/>
      <c r="B9" s="226" t="s">
        <v>1986</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2017</v>
      </c>
      <c r="F13" s="220"/>
      <c r="G13" s="221" t="s">
        <v>2018</v>
      </c>
      <c r="H13" s="222"/>
      <c r="I13" s="129"/>
    </row>
    <row r="14" spans="1:9" x14ac:dyDescent="0.25">
      <c r="A14" s="25"/>
      <c r="B14" s="136"/>
      <c r="C14" s="25"/>
      <c r="D14" s="25"/>
      <c r="E14" s="137"/>
      <c r="F14" s="137"/>
      <c r="G14" s="25"/>
      <c r="H14" s="130"/>
    </row>
    <row r="15" spans="1:9" ht="18.75" customHeight="1" x14ac:dyDescent="0.25">
      <c r="A15" s="36"/>
      <c r="B15" s="223" t="s">
        <v>2019</v>
      </c>
      <c r="C15" s="223"/>
      <c r="D15" s="223"/>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3" t="s">
        <v>1986</v>
      </c>
      <c r="C20" s="223"/>
      <c r="D20" s="223"/>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2932</v>
      </c>
      <c r="E6" s="201"/>
      <c r="F6" s="201"/>
      <c r="G6" s="201"/>
      <c r="H6" s="201"/>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1442</v>
      </c>
      <c r="E38" s="203"/>
      <c r="F38" s="203"/>
      <c r="G38" s="203"/>
      <c r="H38" s="203"/>
      <c r="I38" s="6"/>
      <c r="J38" s="7"/>
    </row>
    <row r="39" spans="2:10" x14ac:dyDescent="0.25">
      <c r="B39" s="5"/>
      <c r="C39" s="6"/>
      <c r="I39" s="6"/>
      <c r="J39" s="7"/>
    </row>
    <row r="40" spans="2:10" x14ac:dyDescent="0.25">
      <c r="B40" s="5"/>
      <c r="C40" s="6"/>
      <c r="D40" s="202" t="s">
        <v>2645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D164" sqref="D164:D16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45565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5861.5982830000003</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5.7232684728092592E-2</v>
      </c>
      <c r="E45" s="103"/>
      <c r="F45" s="103">
        <v>9.89010989010988E-2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791.59828300000027</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5861.4723830000003</v>
      </c>
      <c r="E53" s="50"/>
      <c r="F53" s="113">
        <f>IF($C$58=0,"",IF(C53="[for completion]","",C53/$C$58))</f>
        <v>0.99997852121658271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0.12590000000000001</v>
      </c>
      <c r="E56" s="50"/>
      <c r="F56" s="113">
        <f>IF($C$58=0,"",IF(C56="[for completion]","",C56/$C$58))</f>
        <v>2.1478783417338461E-5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5861.5982830000003</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14.971182000000001</v>
      </c>
      <c r="D66" s="110">
        <v>14.971182310287075</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6.5352509999999997</v>
      </c>
      <c r="D70" s="106" t="s">
        <v>1150</v>
      </c>
      <c r="E70" s="21"/>
      <c r="F70" s="113">
        <f t="shared" ref="F70:F76" si="1">IF($C$77=0,"",IF(C70="[for completion]","",C70/$C$77))</f>
        <v>1.1149504039410143E-3</v>
      </c>
      <c r="G70" s="113" t="str">
        <f t="shared" ref="G70:G76" si="2">IF($D$66="ND2","ND2",IF(OR(D70="ND2",D70=""),"",D70/$D$77))</f>
        <v/>
      </c>
      <c r="H70" s="23"/>
      <c r="L70" s="23"/>
      <c r="M70" s="23"/>
      <c r="N70" s="55"/>
    </row>
    <row r="71" spans="1:14" x14ac:dyDescent="0.25">
      <c r="A71" s="25" t="s">
        <v>107</v>
      </c>
      <c r="B71" s="21" t="s">
        <v>1464</v>
      </c>
      <c r="C71" s="106">
        <v>10.697645</v>
      </c>
      <c r="D71" s="106" t="s">
        <v>1150</v>
      </c>
      <c r="E71" s="21"/>
      <c r="F71" s="113">
        <f t="shared" si="1"/>
        <v>1.8250781207894804E-3</v>
      </c>
      <c r="G71" s="113" t="str">
        <f t="shared" si="2"/>
        <v/>
      </c>
      <c r="H71" s="23"/>
      <c r="L71" s="23"/>
      <c r="M71" s="23"/>
      <c r="N71" s="55"/>
    </row>
    <row r="72" spans="1:14" x14ac:dyDescent="0.25">
      <c r="A72" s="25" t="s">
        <v>108</v>
      </c>
      <c r="B72" s="21" t="s">
        <v>1465</v>
      </c>
      <c r="C72" s="106">
        <v>12.377154000000001</v>
      </c>
      <c r="D72" s="106" t="s">
        <v>1150</v>
      </c>
      <c r="E72" s="21"/>
      <c r="F72" s="113">
        <f t="shared" si="1"/>
        <v>2.1116117578253908E-3</v>
      </c>
      <c r="G72" s="113" t="str">
        <f t="shared" si="2"/>
        <v/>
      </c>
      <c r="H72" s="23"/>
      <c r="L72" s="23"/>
      <c r="M72" s="23"/>
      <c r="N72" s="55"/>
    </row>
    <row r="73" spans="1:14" x14ac:dyDescent="0.25">
      <c r="A73" s="25" t="s">
        <v>109</v>
      </c>
      <c r="B73" s="21" t="s">
        <v>1466</v>
      </c>
      <c r="C73" s="106">
        <v>15.920728</v>
      </c>
      <c r="D73" s="106" t="s">
        <v>1150</v>
      </c>
      <c r="E73" s="21"/>
      <c r="F73" s="113">
        <f t="shared" si="1"/>
        <v>2.7161653186136264E-3</v>
      </c>
      <c r="G73" s="113" t="str">
        <f t="shared" si="2"/>
        <v/>
      </c>
      <c r="H73" s="23"/>
      <c r="L73" s="23"/>
      <c r="M73" s="23"/>
      <c r="N73" s="55"/>
    </row>
    <row r="74" spans="1:14" x14ac:dyDescent="0.25">
      <c r="A74" s="25" t="s">
        <v>110</v>
      </c>
      <c r="B74" s="21" t="s">
        <v>1467</v>
      </c>
      <c r="C74" s="106">
        <v>28.463998</v>
      </c>
      <c r="D74" s="106" t="s">
        <v>1150</v>
      </c>
      <c r="E74" s="21"/>
      <c r="F74" s="113">
        <f t="shared" si="1"/>
        <v>4.856117395931117E-3</v>
      </c>
      <c r="G74" s="113" t="str">
        <f t="shared" si="2"/>
        <v/>
      </c>
      <c r="H74" s="23"/>
      <c r="L74" s="23"/>
      <c r="M74" s="23"/>
      <c r="N74" s="55"/>
    </row>
    <row r="75" spans="1:14" x14ac:dyDescent="0.25">
      <c r="A75" s="25" t="s">
        <v>111</v>
      </c>
      <c r="B75" s="21" t="s">
        <v>1468</v>
      </c>
      <c r="C75" s="106">
        <v>540.86395100000004</v>
      </c>
      <c r="D75" s="106" t="s">
        <v>1150</v>
      </c>
      <c r="E75" s="21"/>
      <c r="F75" s="113">
        <f t="shared" si="1"/>
        <v>9.2274417714726345E-2</v>
      </c>
      <c r="G75" s="113" t="str">
        <f t="shared" si="2"/>
        <v/>
      </c>
      <c r="H75" s="23"/>
      <c r="L75" s="23"/>
      <c r="M75" s="23"/>
      <c r="N75" s="55"/>
    </row>
    <row r="76" spans="1:14" x14ac:dyDescent="0.25">
      <c r="A76" s="25" t="s">
        <v>112</v>
      </c>
      <c r="B76" s="21" t="s">
        <v>1469</v>
      </c>
      <c r="C76" s="106">
        <v>5246.6136550000001</v>
      </c>
      <c r="D76" s="106" t="s">
        <v>1150</v>
      </c>
      <c r="E76" s="21"/>
      <c r="F76" s="113">
        <f t="shared" si="1"/>
        <v>0.89510165928817309</v>
      </c>
      <c r="G76" s="113" t="str">
        <f t="shared" si="2"/>
        <v/>
      </c>
      <c r="H76" s="23"/>
      <c r="L76" s="23"/>
      <c r="M76" s="23"/>
      <c r="N76" s="55"/>
    </row>
    <row r="77" spans="1:14" x14ac:dyDescent="0.25">
      <c r="A77" s="25" t="s">
        <v>113</v>
      </c>
      <c r="B77" s="59" t="s">
        <v>92</v>
      </c>
      <c r="C77" s="108">
        <f>SUM(C70:C76)</f>
        <v>5861.4723819999999</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3.012848</v>
      </c>
      <c r="D79" s="108" t="s">
        <v>1150</v>
      </c>
      <c r="E79" s="42"/>
      <c r="F79" s="113">
        <f>IF($C$77=0,"",IF(C79="","",C79/$C$77))</f>
        <v>5.1400873426481663E-4</v>
      </c>
      <c r="G79" s="113" t="str">
        <f>IF($D$66="ND2","ND2",IF(OR(D79="ND2",D79=""),"",D79/$D$77))</f>
        <v/>
      </c>
      <c r="H79" s="23"/>
      <c r="L79" s="23"/>
      <c r="M79" s="23"/>
      <c r="N79" s="55"/>
    </row>
    <row r="80" spans="1:14" outlineLevel="1" x14ac:dyDescent="0.25">
      <c r="A80" s="25" t="s">
        <v>118</v>
      </c>
      <c r="B80" s="60" t="s">
        <v>119</v>
      </c>
      <c r="C80" s="108">
        <v>3.522402</v>
      </c>
      <c r="D80" s="108" t="s">
        <v>1150</v>
      </c>
      <c r="E80" s="42"/>
      <c r="F80" s="113">
        <f>IF($C$77=0,"",IF(C80="","",C80/$C$77))</f>
        <v>6.0094149907059997E-4</v>
      </c>
      <c r="G80" s="113" t="str">
        <f>IF($D$66="ND2","ND2",IF(OR(D80="ND2",D80=""),"",D80/$D$77))</f>
        <v/>
      </c>
      <c r="H80" s="23"/>
      <c r="L80" s="23"/>
      <c r="M80" s="23"/>
      <c r="N80" s="55"/>
    </row>
    <row r="81" spans="1:14" outlineLevel="1" x14ac:dyDescent="0.25">
      <c r="A81" s="25" t="s">
        <v>120</v>
      </c>
      <c r="B81" s="60" t="s">
        <v>121</v>
      </c>
      <c r="C81" s="108">
        <v>4.1572269999999998</v>
      </c>
      <c r="D81" s="108" t="s">
        <v>1150</v>
      </c>
      <c r="E81" s="42"/>
      <c r="F81" s="113">
        <f>IF($C$77=0,"",IF(C81="","",C81/$C$77))</f>
        <v>7.0924619772438598E-4</v>
      </c>
      <c r="G81" s="113" t="str">
        <f>IF($D$66="ND2","ND2",IF(OR(D81="ND2",D81=""),"",D81/$D$77))</f>
        <v/>
      </c>
      <c r="H81" s="23"/>
      <c r="L81" s="23"/>
      <c r="M81" s="23"/>
      <c r="N81" s="55"/>
    </row>
    <row r="82" spans="1:14" outlineLevel="1" x14ac:dyDescent="0.25">
      <c r="A82" s="25" t="s">
        <v>122</v>
      </c>
      <c r="B82" s="60" t="s">
        <v>123</v>
      </c>
      <c r="C82" s="108">
        <v>6.5404179999999998</v>
      </c>
      <c r="D82" s="108" t="s">
        <v>1150</v>
      </c>
      <c r="E82" s="42"/>
      <c r="F82" s="113">
        <f>IF($C$77=0,"",IF(C82="","",C82/$C$77))</f>
        <v>1.1158319230650945E-3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9.4722000000000008</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25">
      <c r="A94" s="25" t="s">
        <v>135</v>
      </c>
      <c r="B94" s="21" t="s">
        <v>1464</v>
      </c>
      <c r="C94" s="106">
        <v>500</v>
      </c>
      <c r="D94" s="106" t="s">
        <v>1150</v>
      </c>
      <c r="E94" s="21"/>
      <c r="F94" s="113">
        <f t="shared" si="3"/>
        <v>9.8619329388560162E-2</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25">
      <c r="A104" s="25" t="s">
        <v>145</v>
      </c>
      <c r="B104" s="60" t="s">
        <v>121</v>
      </c>
      <c r="C104" s="108">
        <v>500</v>
      </c>
      <c r="D104" s="108" t="s">
        <v>1150</v>
      </c>
      <c r="E104" s="42"/>
      <c r="F104" s="113">
        <f>IF($C$100=0,"",IF(C104="","",IF(C104="","",C104/$C$100)))</f>
        <v>9.8619329388560162E-2</v>
      </c>
      <c r="G104" s="113" t="str">
        <f>IF($D$100=0,"",IF(D104="","",IF(D104="","",D104/$D$100)))</f>
        <v/>
      </c>
      <c r="H104" s="23"/>
      <c r="L104" s="23"/>
      <c r="M104" s="23"/>
    </row>
    <row r="105" spans="1:14" outlineLevel="1" x14ac:dyDescent="0.25">
      <c r="A105" s="25" t="s">
        <v>146</v>
      </c>
      <c r="B105" s="60" t="s">
        <v>123</v>
      </c>
      <c r="C105" s="108">
        <v>0</v>
      </c>
      <c r="D105" s="108" t="s">
        <v>1150</v>
      </c>
      <c r="E105" s="42"/>
      <c r="F105" s="113">
        <f>IF($C$100=0,"",IF(C105="","",IF(C105="","",C105/$C$100)))</f>
        <v>0</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5861.5982999999997</v>
      </c>
      <c r="D112" s="106">
        <v>5861.5982999999997</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5861.5982999999997</v>
      </c>
      <c r="D130" s="106">
        <f>SUM(D112:D129)</f>
        <v>5861.5982999999997</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0.12590000000000001</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0.12590000000000001</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0.12588160000000001</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0.12588160000000001</v>
      </c>
      <c r="E207" s="53"/>
      <c r="F207" s="113">
        <f>SUM(F193:F196)</f>
        <v>1</v>
      </c>
      <c r="G207" s="53"/>
      <c r="H207" s="23"/>
      <c r="L207" s="23"/>
      <c r="M207" s="23"/>
      <c r="N207" s="55"/>
    </row>
    <row r="208" spans="1:14" x14ac:dyDescent="0.25">
      <c r="A208" s="25" t="s">
        <v>281</v>
      </c>
      <c r="B208" s="59" t="s">
        <v>92</v>
      </c>
      <c r="C208" s="108">
        <f>SUM(C193:C206)</f>
        <v>0.12588160000000001</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2952</v>
      </c>
      <c r="C323" s="40" t="s">
        <v>2953</v>
      </c>
      <c r="H323" s="23"/>
      <c r="I323" s="55"/>
      <c r="J323" s="55"/>
      <c r="K323" s="55"/>
      <c r="L323" s="55"/>
      <c r="M323" s="55"/>
      <c r="N323" s="55"/>
    </row>
    <row r="324" spans="1:14"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228" zoomScale="80" zoomScaleNormal="80" workbookViewId="0">
      <selection activeCell="C238" sqref="C238"/>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5861.4723835499999</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5861.4723835499999</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31451</v>
      </c>
      <c r="D28" s="107" t="str">
        <f>IF(C28="","","ND2")</f>
        <v>ND2</v>
      </c>
      <c r="F28" s="107">
        <f>IF(C28=0,"",IF(C28="","",C28))</f>
        <v>31451</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2.1610000000000002E-3</v>
      </c>
      <c r="D36" s="101" t="str">
        <f>IF(C36="","","ND2")</f>
        <v>ND2</v>
      </c>
      <c r="E36" s="121"/>
      <c r="F36" s="101">
        <f>IF(C36=0,"",C36)</f>
        <v>2.1610000000000002E-3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3.1167630000000002E-2</v>
      </c>
      <c r="D99" s="101" t="str">
        <f t="shared" ref="D99:D111" si="1">IF(C99="","","ND2")</f>
        <v>ND2</v>
      </c>
      <c r="E99" s="101"/>
      <c r="F99" s="101">
        <f t="shared" ref="F99:F111" si="2">IF(C99="","",C99)</f>
        <v>3.1167630000000002E-2</v>
      </c>
      <c r="G99" s="25"/>
    </row>
    <row r="100" spans="1:7" x14ac:dyDescent="0.25">
      <c r="A100" s="25" t="s">
        <v>521</v>
      </c>
      <c r="B100" s="42" t="s">
        <v>2978</v>
      </c>
      <c r="C100" s="101">
        <v>3.2898429999999999E-2</v>
      </c>
      <c r="D100" s="101" t="str">
        <f t="shared" si="1"/>
        <v>ND2</v>
      </c>
      <c r="E100" s="101"/>
      <c r="F100" s="101">
        <f t="shared" si="2"/>
        <v>3.2898429999999999E-2</v>
      </c>
      <c r="G100" s="25"/>
    </row>
    <row r="101" spans="1:7" x14ac:dyDescent="0.25">
      <c r="A101" s="25" t="s">
        <v>522</v>
      </c>
      <c r="B101" s="42" t="s">
        <v>2979</v>
      </c>
      <c r="C101" s="101">
        <v>2.4764620000000001E-2</v>
      </c>
      <c r="D101" s="101" t="str">
        <f t="shared" si="1"/>
        <v>ND2</v>
      </c>
      <c r="E101" s="101"/>
      <c r="F101" s="101">
        <f t="shared" si="2"/>
        <v>2.4764620000000001E-2</v>
      </c>
      <c r="G101" s="25"/>
    </row>
    <row r="102" spans="1:7" x14ac:dyDescent="0.25">
      <c r="A102" s="25" t="s">
        <v>523</v>
      </c>
      <c r="B102" s="42" t="s">
        <v>2980</v>
      </c>
      <c r="C102" s="101">
        <v>0.15450543999999999</v>
      </c>
      <c r="D102" s="101" t="str">
        <f t="shared" si="1"/>
        <v>ND2</v>
      </c>
      <c r="E102" s="101"/>
      <c r="F102" s="101">
        <f t="shared" si="2"/>
        <v>0.15450543999999999</v>
      </c>
      <c r="G102" s="25"/>
    </row>
    <row r="103" spans="1:7" x14ac:dyDescent="0.25">
      <c r="A103" s="25" t="s">
        <v>524</v>
      </c>
      <c r="B103" s="42" t="s">
        <v>2981</v>
      </c>
      <c r="C103" s="101">
        <v>2.9502569999999999E-2</v>
      </c>
      <c r="D103" s="101" t="str">
        <f t="shared" si="1"/>
        <v>ND2</v>
      </c>
      <c r="E103" s="101"/>
      <c r="F103" s="101">
        <f t="shared" si="2"/>
        <v>2.9502569999999999E-2</v>
      </c>
      <c r="G103" s="25"/>
    </row>
    <row r="104" spans="1:7" x14ac:dyDescent="0.25">
      <c r="A104" s="25" t="s">
        <v>525</v>
      </c>
      <c r="B104" s="42" t="s">
        <v>2982</v>
      </c>
      <c r="C104" s="101">
        <v>0.12360809</v>
      </c>
      <c r="D104" s="101" t="str">
        <f t="shared" si="1"/>
        <v>ND2</v>
      </c>
      <c r="E104" s="101"/>
      <c r="F104" s="101">
        <f t="shared" si="2"/>
        <v>0.12360809</v>
      </c>
      <c r="G104" s="25"/>
    </row>
    <row r="105" spans="1:7" x14ac:dyDescent="0.25">
      <c r="A105" s="25" t="s">
        <v>526</v>
      </c>
      <c r="B105" s="42" t="s">
        <v>2983</v>
      </c>
      <c r="C105" s="101">
        <v>0.15327067999999999</v>
      </c>
      <c r="D105" s="101" t="str">
        <f t="shared" si="1"/>
        <v>ND2</v>
      </c>
      <c r="E105" s="101"/>
      <c r="F105" s="101">
        <f t="shared" si="2"/>
        <v>0.15327067999999999</v>
      </c>
      <c r="G105" s="25"/>
    </row>
    <row r="106" spans="1:7" x14ac:dyDescent="0.25">
      <c r="A106" s="25" t="s">
        <v>527</v>
      </c>
      <c r="B106" s="42" t="s">
        <v>2984</v>
      </c>
      <c r="C106" s="101">
        <v>0.14236013</v>
      </c>
      <c r="D106" s="101" t="str">
        <f t="shared" si="1"/>
        <v>ND2</v>
      </c>
      <c r="E106" s="101"/>
      <c r="F106" s="101">
        <f t="shared" si="2"/>
        <v>0.14236013</v>
      </c>
      <c r="G106" s="25"/>
    </row>
    <row r="107" spans="1:7" x14ac:dyDescent="0.25">
      <c r="A107" s="25" t="s">
        <v>528</v>
      </c>
      <c r="B107" s="42" t="s">
        <v>2985</v>
      </c>
      <c r="C107" s="101">
        <v>7.1351750000000005E-2</v>
      </c>
      <c r="D107" s="101" t="str">
        <f t="shared" si="1"/>
        <v>ND2</v>
      </c>
      <c r="E107" s="101"/>
      <c r="F107" s="101">
        <f t="shared" si="2"/>
        <v>7.1351750000000005E-2</v>
      </c>
      <c r="G107" s="25"/>
    </row>
    <row r="108" spans="1:7" x14ac:dyDescent="0.25">
      <c r="A108" s="25" t="s">
        <v>529</v>
      </c>
      <c r="B108" s="42" t="s">
        <v>2986</v>
      </c>
      <c r="C108" s="101">
        <v>7.1701899999999999E-2</v>
      </c>
      <c r="D108" s="101" t="str">
        <f t="shared" si="1"/>
        <v>ND2</v>
      </c>
      <c r="E108" s="101"/>
      <c r="F108" s="101">
        <f t="shared" si="2"/>
        <v>7.1701899999999999E-2</v>
      </c>
      <c r="G108" s="25"/>
    </row>
    <row r="109" spans="1:7" x14ac:dyDescent="0.25">
      <c r="A109" s="25" t="s">
        <v>530</v>
      </c>
      <c r="B109" s="42" t="s">
        <v>2987</v>
      </c>
      <c r="C109" s="101">
        <v>1.6230769999999999E-2</v>
      </c>
      <c r="D109" s="101" t="str">
        <f t="shared" si="1"/>
        <v>ND2</v>
      </c>
      <c r="E109" s="101"/>
      <c r="F109" s="101">
        <f t="shared" si="2"/>
        <v>1.6230769999999999E-2</v>
      </c>
      <c r="G109" s="25"/>
    </row>
    <row r="110" spans="1:7" x14ac:dyDescent="0.25">
      <c r="A110" s="25" t="s">
        <v>531</v>
      </c>
      <c r="B110" s="42" t="s">
        <v>2988</v>
      </c>
      <c r="C110" s="101">
        <v>0.14863799</v>
      </c>
      <c r="D110" s="101" t="str">
        <f t="shared" si="1"/>
        <v>ND2</v>
      </c>
      <c r="E110" s="101"/>
      <c r="F110" s="101">
        <f t="shared" si="2"/>
        <v>0.14863799</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0.97622568702855483</v>
      </c>
      <c r="D150" s="101" t="str">
        <f>IF(C150="","","ND2")</f>
        <v>ND2</v>
      </c>
      <c r="E150" s="102"/>
      <c r="F150" s="101">
        <f>IF(C150="","",C150)</f>
        <v>0.97622568702855483</v>
      </c>
    </row>
    <row r="151" spans="1:7" x14ac:dyDescent="0.25">
      <c r="A151" s="25" t="s">
        <v>554</v>
      </c>
      <c r="B151" s="25" t="s">
        <v>555</v>
      </c>
      <c r="C151" s="101">
        <v>2.3774312971445097E-2</v>
      </c>
      <c r="D151" s="101" t="str">
        <f>IF(C151="","","ND2")</f>
        <v>ND2</v>
      </c>
      <c r="E151" s="102"/>
      <c r="F151" s="101">
        <f>IF(C151="","",C151)</f>
        <v>2.3774312971445097E-2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0.61549246903642352</v>
      </c>
      <c r="D160" s="126" t="str">
        <f>IF(C160="","","ND2")</f>
        <v>ND2</v>
      </c>
      <c r="E160" s="102"/>
      <c r="F160" s="126">
        <f>IF(C160="","",C160)</f>
        <v>0.61549246903642352</v>
      </c>
    </row>
    <row r="161" spans="1:7" x14ac:dyDescent="0.25">
      <c r="A161" s="25" t="s">
        <v>566</v>
      </c>
      <c r="B161" s="121" t="s">
        <v>567</v>
      </c>
      <c r="C161" s="126">
        <v>0.38450753096357643</v>
      </c>
      <c r="D161" s="126" t="str">
        <f>IF(C161="","","ND2")</f>
        <v>ND2</v>
      </c>
      <c r="E161" s="102"/>
      <c r="F161" s="126">
        <f>IF(C161="","",C161)</f>
        <v>0.38450753096357643</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1.134201E-2</v>
      </c>
      <c r="D170" s="101" t="str">
        <f>IF(C170="","","ND2")</f>
        <v>ND2</v>
      </c>
      <c r="E170" s="102"/>
      <c r="F170" s="101">
        <f>IF(C170="","",C170)</f>
        <v>1.134201E-2</v>
      </c>
    </row>
    <row r="171" spans="1:7" x14ac:dyDescent="0.25">
      <c r="A171" s="25" t="s">
        <v>578</v>
      </c>
      <c r="B171" s="21" t="s">
        <v>2992</v>
      </c>
      <c r="C171" s="101">
        <v>2.16271E-2</v>
      </c>
      <c r="D171" s="101" t="str">
        <f>IF(C171="","","ND2")</f>
        <v>ND2</v>
      </c>
      <c r="E171" s="102"/>
      <c r="F171" s="101">
        <f>IF(C171="","",C171)</f>
        <v>2.16271E-2</v>
      </c>
    </row>
    <row r="172" spans="1:7" x14ac:dyDescent="0.25">
      <c r="A172" s="25" t="s">
        <v>580</v>
      </c>
      <c r="B172" s="21" t="s">
        <v>2993</v>
      </c>
      <c r="C172" s="101">
        <v>8.4066799999999997E-2</v>
      </c>
      <c r="D172" s="101" t="str">
        <f>IF(C172="","","ND2")</f>
        <v>ND2</v>
      </c>
      <c r="E172" s="101"/>
      <c r="F172" s="101">
        <f>IF(C172="","",C172)</f>
        <v>8.4066799999999997E-2</v>
      </c>
    </row>
    <row r="173" spans="1:7" x14ac:dyDescent="0.25">
      <c r="A173" s="25" t="s">
        <v>582</v>
      </c>
      <c r="B173" s="21" t="s">
        <v>2994</v>
      </c>
      <c r="C173" s="101">
        <v>0.16197622</v>
      </c>
      <c r="D173" s="101" t="str">
        <f>IF(C173="","","ND2")</f>
        <v>ND2</v>
      </c>
      <c r="E173" s="101"/>
      <c r="F173" s="101">
        <f>IF(C173="","",C173)</f>
        <v>0.16197622</v>
      </c>
    </row>
    <row r="174" spans="1:7" x14ac:dyDescent="0.25">
      <c r="A174" s="25" t="s">
        <v>584</v>
      </c>
      <c r="B174" s="21" t="s">
        <v>2995</v>
      </c>
      <c r="C174" s="101">
        <v>0.72098786999999998</v>
      </c>
      <c r="D174" s="101" t="str">
        <f>IF(C174="","","ND2")</f>
        <v>ND2</v>
      </c>
      <c r="E174" s="101"/>
      <c r="F174" s="101">
        <f>IF(C174="","",C174)</f>
        <v>0.72098786999999998</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186.36839475851323</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3.3954033199999998</v>
      </c>
      <c r="D190" s="107">
        <v>198</v>
      </c>
      <c r="E190" s="39"/>
      <c r="F190" s="113">
        <f t="shared" ref="F190:F213" si="3">IF($C$214=0,"",IF(C190="[for completion]","",IF(C190="","",C190/$C$214)))</f>
        <v>5.7927481319012435E-4</v>
      </c>
      <c r="G190" s="113">
        <f t="shared" ref="G190:G213" si="4">IF($D$214=0,"",IF(D190="[for completion]","",IF(D190="","",D190/$D$214)))</f>
        <v>6.2955072970652766E-3</v>
      </c>
    </row>
    <row r="191" spans="1:7" x14ac:dyDescent="0.25">
      <c r="A191" s="25" t="s">
        <v>604</v>
      </c>
      <c r="B191" s="42" t="s">
        <v>2998</v>
      </c>
      <c r="C191" s="106">
        <v>37.724463030000003</v>
      </c>
      <c r="D191" s="107">
        <v>926</v>
      </c>
      <c r="E191" s="39"/>
      <c r="F191" s="113">
        <f t="shared" si="3"/>
        <v>6.4360045670218075E-3</v>
      </c>
      <c r="G191" s="113">
        <f t="shared" si="4"/>
        <v>2.9442625035769929E-2</v>
      </c>
    </row>
    <row r="192" spans="1:7" x14ac:dyDescent="0.25">
      <c r="A192" s="25" t="s">
        <v>605</v>
      </c>
      <c r="B192" s="42" t="s">
        <v>2999</v>
      </c>
      <c r="C192" s="106">
        <v>118.47524313</v>
      </c>
      <c r="D192" s="107">
        <v>1845</v>
      </c>
      <c r="E192" s="39"/>
      <c r="F192" s="113">
        <f t="shared" si="3"/>
        <v>2.0212539679022673E-2</v>
      </c>
      <c r="G192" s="113">
        <f t="shared" si="4"/>
        <v>5.8662681631744616E-2</v>
      </c>
    </row>
    <row r="193" spans="1:7" x14ac:dyDescent="0.25">
      <c r="A193" s="25" t="s">
        <v>606</v>
      </c>
      <c r="B193" s="42" t="s">
        <v>3000</v>
      </c>
      <c r="C193" s="106">
        <v>272.96285418000002</v>
      </c>
      <c r="D193" s="107">
        <v>3049</v>
      </c>
      <c r="E193" s="39"/>
      <c r="F193" s="113">
        <f t="shared" si="3"/>
        <v>4.6568990915330399E-2</v>
      </c>
      <c r="G193" s="113">
        <f t="shared" si="4"/>
        <v>9.6944453276525386E-2</v>
      </c>
    </row>
    <row r="194" spans="1:7" x14ac:dyDescent="0.25">
      <c r="A194" s="25" t="s">
        <v>607</v>
      </c>
      <c r="B194" s="42" t="s">
        <v>3001</v>
      </c>
      <c r="C194" s="106">
        <v>993.97486885000001</v>
      </c>
      <c r="D194" s="107">
        <v>7846</v>
      </c>
      <c r="E194" s="39"/>
      <c r="F194" s="113">
        <f t="shared" si="3"/>
        <v>0.16957767670108839</v>
      </c>
      <c r="G194" s="113">
        <f t="shared" si="4"/>
        <v>0.2494674255190614</v>
      </c>
    </row>
    <row r="195" spans="1:7" x14ac:dyDescent="0.25">
      <c r="A195" s="25" t="s">
        <v>608</v>
      </c>
      <c r="B195" s="42" t="s">
        <v>3002</v>
      </c>
      <c r="C195" s="106">
        <v>1197.0932463700001</v>
      </c>
      <c r="D195" s="107">
        <v>6856</v>
      </c>
      <c r="E195" s="39"/>
      <c r="F195" s="113">
        <f t="shared" si="3"/>
        <v>0.20423080892261758</v>
      </c>
      <c r="G195" s="113">
        <f t="shared" si="4"/>
        <v>0.21798988903373501</v>
      </c>
    </row>
    <row r="196" spans="1:7" x14ac:dyDescent="0.25">
      <c r="A196" s="25" t="s">
        <v>609</v>
      </c>
      <c r="B196" s="42" t="s">
        <v>3003</v>
      </c>
      <c r="C196" s="106">
        <v>977.71731781999995</v>
      </c>
      <c r="D196" s="107">
        <v>4371</v>
      </c>
      <c r="E196" s="39"/>
      <c r="F196" s="113">
        <f t="shared" si="3"/>
        <v>0.16680404748880612</v>
      </c>
      <c r="G196" s="113">
        <f t="shared" si="4"/>
        <v>0.13897809290642588</v>
      </c>
    </row>
    <row r="197" spans="1:7" x14ac:dyDescent="0.25">
      <c r="A197" s="25" t="s">
        <v>610</v>
      </c>
      <c r="B197" s="42" t="s">
        <v>3004</v>
      </c>
      <c r="C197" s="106">
        <v>697.34268784000005</v>
      </c>
      <c r="D197" s="107">
        <v>2547</v>
      </c>
      <c r="E197" s="39"/>
      <c r="F197" s="113">
        <f t="shared" si="3"/>
        <v>0.11897056613233661</v>
      </c>
      <c r="G197" s="113">
        <f t="shared" si="4"/>
        <v>8.0983116594066956E-2</v>
      </c>
    </row>
    <row r="198" spans="1:7" x14ac:dyDescent="0.25">
      <c r="A198" s="25" t="s">
        <v>611</v>
      </c>
      <c r="B198" s="42" t="s">
        <v>3005</v>
      </c>
      <c r="C198" s="106">
        <v>484.90651384</v>
      </c>
      <c r="D198" s="107">
        <v>1500</v>
      </c>
      <c r="E198" s="39"/>
      <c r="F198" s="113">
        <f t="shared" si="3"/>
        <v>8.2727765672132428E-2</v>
      </c>
      <c r="G198" s="113">
        <f t="shared" si="4"/>
        <v>4.7693237098979366E-2</v>
      </c>
    </row>
    <row r="199" spans="1:7" x14ac:dyDescent="0.25">
      <c r="A199" s="25" t="s">
        <v>612</v>
      </c>
      <c r="B199" s="42" t="s">
        <v>3006</v>
      </c>
      <c r="C199" s="106">
        <v>362.47309447999999</v>
      </c>
      <c r="D199" s="107">
        <v>969</v>
      </c>
      <c r="E199" s="42"/>
      <c r="F199" s="113">
        <f t="shared" si="3"/>
        <v>6.1839938971181868E-2</v>
      </c>
      <c r="G199" s="113">
        <f t="shared" si="4"/>
        <v>3.080983116594067E-2</v>
      </c>
    </row>
    <row r="200" spans="1:7" x14ac:dyDescent="0.25">
      <c r="A200" s="25" t="s">
        <v>613</v>
      </c>
      <c r="B200" s="42" t="s">
        <v>3007</v>
      </c>
      <c r="C200" s="106">
        <v>204.55232742999999</v>
      </c>
      <c r="D200" s="107">
        <v>483</v>
      </c>
      <c r="E200" s="42"/>
      <c r="F200" s="113">
        <f t="shared" si="3"/>
        <v>3.4897772103143966E-2</v>
      </c>
      <c r="G200" s="113">
        <f t="shared" si="4"/>
        <v>1.5357222345871356E-2</v>
      </c>
    </row>
    <row r="201" spans="1:7" x14ac:dyDescent="0.25">
      <c r="A201" s="25" t="s">
        <v>614</v>
      </c>
      <c r="B201" s="42" t="s">
        <v>3008</v>
      </c>
      <c r="C201" s="106">
        <v>130.31212289999999</v>
      </c>
      <c r="D201" s="107">
        <v>275</v>
      </c>
      <c r="E201" s="42"/>
      <c r="F201" s="113">
        <f t="shared" si="3"/>
        <v>2.2231977628303087E-2</v>
      </c>
      <c r="G201" s="113">
        <f t="shared" si="4"/>
        <v>8.7437601348128828E-3</v>
      </c>
    </row>
    <row r="202" spans="1:7" x14ac:dyDescent="0.25">
      <c r="A202" s="25" t="s">
        <v>615</v>
      </c>
      <c r="B202" s="42" t="s">
        <v>3009</v>
      </c>
      <c r="C202" s="106">
        <v>93.637344909999996</v>
      </c>
      <c r="D202" s="107">
        <v>179</v>
      </c>
      <c r="E202" s="42"/>
      <c r="F202" s="113">
        <f t="shared" si="3"/>
        <v>1.5975055205035109E-2</v>
      </c>
      <c r="G202" s="113">
        <f t="shared" si="4"/>
        <v>5.6913929604782039E-3</v>
      </c>
    </row>
    <row r="203" spans="1:7" x14ac:dyDescent="0.25">
      <c r="A203" s="25" t="s">
        <v>616</v>
      </c>
      <c r="B203" s="42" t="s">
        <v>3010</v>
      </c>
      <c r="C203" s="106">
        <v>72.648241069999997</v>
      </c>
      <c r="D203" s="107">
        <v>126</v>
      </c>
      <c r="E203" s="42"/>
      <c r="F203" s="113">
        <f t="shared" si="3"/>
        <v>1.2394196597067406E-2</v>
      </c>
      <c r="G203" s="113">
        <f t="shared" si="4"/>
        <v>4.0062319163142665E-3</v>
      </c>
    </row>
    <row r="204" spans="1:7" x14ac:dyDescent="0.25">
      <c r="A204" s="25" t="s">
        <v>617</v>
      </c>
      <c r="B204" s="42" t="s">
        <v>3011</v>
      </c>
      <c r="C204" s="106">
        <v>53.61992437</v>
      </c>
      <c r="D204" s="107">
        <v>86</v>
      </c>
      <c r="E204" s="42"/>
      <c r="F204" s="113">
        <f t="shared" si="3"/>
        <v>9.1478592512833929E-3</v>
      </c>
      <c r="G204" s="113">
        <f t="shared" si="4"/>
        <v>2.7344122603414835E-3</v>
      </c>
    </row>
    <row r="205" spans="1:7" x14ac:dyDescent="0.25">
      <c r="A205" s="25" t="s">
        <v>618</v>
      </c>
      <c r="B205" s="42" t="s">
        <v>3012</v>
      </c>
      <c r="C205" s="106">
        <v>36.55433377</v>
      </c>
      <c r="D205" s="107">
        <v>54</v>
      </c>
      <c r="F205" s="113">
        <f t="shared" si="3"/>
        <v>6.2363739651129886E-3</v>
      </c>
      <c r="G205" s="113">
        <f t="shared" si="4"/>
        <v>1.7169565355632571E-3</v>
      </c>
    </row>
    <row r="206" spans="1:7" x14ac:dyDescent="0.25">
      <c r="A206" s="25" t="s">
        <v>619</v>
      </c>
      <c r="B206" s="42" t="s">
        <v>3013</v>
      </c>
      <c r="C206" s="106">
        <v>26.799321419999998</v>
      </c>
      <c r="D206" s="107">
        <v>37</v>
      </c>
      <c r="E206" s="95"/>
      <c r="F206" s="113">
        <f t="shared" si="3"/>
        <v>4.572114251567793E-3</v>
      </c>
      <c r="G206" s="113">
        <f t="shared" si="4"/>
        <v>1.1764331817748243E-3</v>
      </c>
    </row>
    <row r="207" spans="1:7" x14ac:dyDescent="0.25">
      <c r="A207" s="25" t="s">
        <v>620</v>
      </c>
      <c r="B207" s="42" t="s">
        <v>3014</v>
      </c>
      <c r="C207" s="106">
        <v>18.719752499999998</v>
      </c>
      <c r="D207" s="107">
        <v>24</v>
      </c>
      <c r="E207" s="95"/>
      <c r="F207" s="113">
        <f t="shared" si="3"/>
        <v>3.1936945659824774E-3</v>
      </c>
      <c r="G207" s="113">
        <f t="shared" si="4"/>
        <v>7.6309179358366984E-4</v>
      </c>
    </row>
    <row r="208" spans="1:7" x14ac:dyDescent="0.25">
      <c r="A208" s="25" t="s">
        <v>621</v>
      </c>
      <c r="B208" s="42" t="s">
        <v>3015</v>
      </c>
      <c r="C208" s="106">
        <v>14.8239319</v>
      </c>
      <c r="D208" s="107">
        <v>18</v>
      </c>
      <c r="E208" s="95"/>
      <c r="F208" s="113">
        <f t="shared" si="3"/>
        <v>2.5290457635871151E-3</v>
      </c>
      <c r="G208" s="113">
        <f t="shared" si="4"/>
        <v>5.723188451877524E-4</v>
      </c>
    </row>
    <row r="209" spans="1:7" x14ac:dyDescent="0.25">
      <c r="A209" s="25" t="s">
        <v>622</v>
      </c>
      <c r="B209" s="42" t="s">
        <v>3016</v>
      </c>
      <c r="C209" s="106">
        <v>10.512541560000001</v>
      </c>
      <c r="D209" s="107">
        <v>12</v>
      </c>
      <c r="E209" s="95"/>
      <c r="F209" s="113">
        <f t="shared" si="3"/>
        <v>1.7934984372703091E-3</v>
      </c>
      <c r="G209" s="113">
        <f t="shared" si="4"/>
        <v>3.8154589679183492E-4</v>
      </c>
    </row>
    <row r="210" spans="1:7" x14ac:dyDescent="0.25">
      <c r="A210" s="25" t="s">
        <v>623</v>
      </c>
      <c r="B210" s="42" t="s">
        <v>3017</v>
      </c>
      <c r="C210" s="106">
        <v>6.5029891400000004</v>
      </c>
      <c r="D210" s="107">
        <v>7</v>
      </c>
      <c r="E210" s="95"/>
      <c r="F210" s="113">
        <f t="shared" si="3"/>
        <v>1.1094463497346488E-3</v>
      </c>
      <c r="G210" s="113">
        <f t="shared" si="4"/>
        <v>2.2256843979523704E-4</v>
      </c>
    </row>
    <row r="211" spans="1:7" x14ac:dyDescent="0.25">
      <c r="A211" s="25" t="s">
        <v>624</v>
      </c>
      <c r="B211" s="42" t="s">
        <v>3018</v>
      </c>
      <c r="C211" s="106">
        <v>13.72204816</v>
      </c>
      <c r="D211" s="107">
        <v>14</v>
      </c>
      <c r="E211" s="95"/>
      <c r="F211" s="113">
        <f t="shared" si="3"/>
        <v>2.3410582294152585E-3</v>
      </c>
      <c r="G211" s="113">
        <f t="shared" si="4"/>
        <v>4.4513687959047408E-4</v>
      </c>
    </row>
    <row r="212" spans="1:7" x14ac:dyDescent="0.25">
      <c r="A212" s="25" t="s">
        <v>625</v>
      </c>
      <c r="B212" s="42" t="s">
        <v>3019</v>
      </c>
      <c r="C212" s="106">
        <v>33.00181156</v>
      </c>
      <c r="D212" s="107">
        <v>29</v>
      </c>
      <c r="E212" s="95"/>
      <c r="F212" s="113">
        <f t="shared" si="3"/>
        <v>5.6302937897683061E-3</v>
      </c>
      <c r="G212" s="113">
        <f t="shared" si="4"/>
        <v>9.2206925058026777E-4</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5861.4723835500008</v>
      </c>
      <c r="D214" s="50">
        <f>SUM(D190:D213)</f>
        <v>31451</v>
      </c>
      <c r="E214" s="95"/>
      <c r="F214" s="122">
        <f>SUM(F190:F213)</f>
        <v>0.99999999999999989</v>
      </c>
      <c r="G214" s="122">
        <f>SUM(G190:G213)</f>
        <v>1</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0.62983385999999997</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705.64532732999999</v>
      </c>
      <c r="D219" s="107">
        <v>10249</v>
      </c>
      <c r="F219" s="113">
        <f t="shared" ref="F219:F226" si="5">IF($C$227=0,"",IF(C219="[for completion]","",C219/$C$227))</f>
        <v>0.12038704290586899</v>
      </c>
      <c r="G219" s="113">
        <f t="shared" ref="G219:G226" si="6">IF($D$227=0,"",IF(D219="[for completion]","",D219/$D$227))</f>
        <v>0.16078880486963071</v>
      </c>
    </row>
    <row r="220" spans="1:7" x14ac:dyDescent="0.25">
      <c r="A220" s="25" t="s">
        <v>634</v>
      </c>
      <c r="B220" s="25" t="s">
        <v>3021</v>
      </c>
      <c r="C220" s="106">
        <v>837.80385288000002</v>
      </c>
      <c r="D220" s="107">
        <v>9653</v>
      </c>
      <c r="F220" s="113">
        <f t="shared" si="5"/>
        <v>0.14293402716205997</v>
      </c>
      <c r="G220" s="113">
        <f t="shared" si="6"/>
        <v>0.15143861190423896</v>
      </c>
    </row>
    <row r="221" spans="1:7" x14ac:dyDescent="0.25">
      <c r="A221" s="25" t="s">
        <v>636</v>
      </c>
      <c r="B221" s="25" t="s">
        <v>3022</v>
      </c>
      <c r="C221" s="106">
        <v>1050.71894645</v>
      </c>
      <c r="D221" s="107">
        <v>11554</v>
      </c>
      <c r="F221" s="113">
        <f t="shared" si="5"/>
        <v>0.17925853398180341</v>
      </c>
      <c r="G221" s="113">
        <f t="shared" si="6"/>
        <v>0.18126196228546326</v>
      </c>
    </row>
    <row r="222" spans="1:7" x14ac:dyDescent="0.25">
      <c r="A222" s="25" t="s">
        <v>638</v>
      </c>
      <c r="B222" s="25" t="s">
        <v>3023</v>
      </c>
      <c r="C222" s="106">
        <v>1167.30244406</v>
      </c>
      <c r="D222" s="107">
        <v>11784</v>
      </c>
      <c r="F222" s="113">
        <f t="shared" si="5"/>
        <v>0.19914833128549578</v>
      </c>
      <c r="G222" s="113">
        <f t="shared" si="6"/>
        <v>0.18487025822848357</v>
      </c>
    </row>
    <row r="223" spans="1:7" x14ac:dyDescent="0.25">
      <c r="A223" s="25" t="s">
        <v>640</v>
      </c>
      <c r="B223" s="25" t="s">
        <v>3024</v>
      </c>
      <c r="C223" s="106">
        <v>866.04315093000002</v>
      </c>
      <c r="D223" s="107">
        <v>9164</v>
      </c>
      <c r="F223" s="113">
        <f t="shared" si="5"/>
        <v>0.14775180948741093</v>
      </c>
      <c r="G223" s="113">
        <f t="shared" si="6"/>
        <v>0.14376706096451319</v>
      </c>
    </row>
    <row r="224" spans="1:7" x14ac:dyDescent="0.25">
      <c r="A224" s="25" t="s">
        <v>642</v>
      </c>
      <c r="B224" s="25" t="s">
        <v>3025</v>
      </c>
      <c r="C224" s="106">
        <v>762.28800318000003</v>
      </c>
      <c r="D224" s="107">
        <v>7161</v>
      </c>
      <c r="F224" s="113">
        <f t="shared" si="5"/>
        <v>0.13005060048040701</v>
      </c>
      <c r="G224" s="113">
        <f t="shared" si="6"/>
        <v>0.11234350977377554</v>
      </c>
    </row>
    <row r="225" spans="1:7" x14ac:dyDescent="0.25">
      <c r="A225" s="25" t="s">
        <v>644</v>
      </c>
      <c r="B225" s="25" t="s">
        <v>3026</v>
      </c>
      <c r="C225" s="106">
        <v>366.77040529999999</v>
      </c>
      <c r="D225" s="107">
        <v>3151</v>
      </c>
      <c r="F225" s="113">
        <f t="shared" si="5"/>
        <v>6.2573084252572311E-2</v>
      </c>
      <c r="G225" s="113">
        <f t="shared" si="6"/>
        <v>4.9433654419378116E-2</v>
      </c>
    </row>
    <row r="226" spans="1:7" x14ac:dyDescent="0.25">
      <c r="A226" s="25" t="s">
        <v>646</v>
      </c>
      <c r="B226" s="25" t="s">
        <v>3027</v>
      </c>
      <c r="C226" s="106">
        <v>104.90025342</v>
      </c>
      <c r="D226" s="107">
        <v>1026</v>
      </c>
      <c r="F226" s="113">
        <f t="shared" si="5"/>
        <v>1.7896570444381619E-2</v>
      </c>
      <c r="G226" s="113">
        <f t="shared" si="6"/>
        <v>1.6096137554516644E-2</v>
      </c>
    </row>
    <row r="227" spans="1:7" x14ac:dyDescent="0.25">
      <c r="A227" s="25" t="s">
        <v>648</v>
      </c>
      <c r="B227" s="52" t="s">
        <v>92</v>
      </c>
      <c r="C227" s="106">
        <f>SUM(C219:C226)</f>
        <v>5861.4723835499999</v>
      </c>
      <c r="D227" s="107">
        <f>SUM(D219:D226)</f>
        <v>63742</v>
      </c>
      <c r="F227" s="101">
        <f>SUM(F219:F226)</f>
        <v>1</v>
      </c>
      <c r="G227" s="101">
        <f>SUM(G219:G226)</f>
        <v>0.99999999999999989</v>
      </c>
    </row>
    <row r="228" spans="1:7" outlineLevel="1" x14ac:dyDescent="0.25">
      <c r="A228" s="25" t="s">
        <v>649</v>
      </c>
      <c r="B228" s="54" t="s">
        <v>3028</v>
      </c>
      <c r="C228" s="106">
        <v>99.566128419999998</v>
      </c>
      <c r="D228" s="107">
        <v>968</v>
      </c>
      <c r="F228" s="113">
        <f t="shared" ref="F228:F233" si="7">IF($C$227=0,"",IF(C228="[for completion]","",C228/$C$227))</f>
        <v>1.6986538860001895E-2</v>
      </c>
      <c r="G228" s="113">
        <f t="shared" ref="G228:G233" si="8">IF($D$227=0,"",IF(D228="[for completion]","",D228/$D$227))</f>
        <v>1.5186219447146309E-2</v>
      </c>
    </row>
    <row r="229" spans="1:7" outlineLevel="1" x14ac:dyDescent="0.25">
      <c r="A229" s="25" t="s">
        <v>651</v>
      </c>
      <c r="B229" s="54" t="s">
        <v>3029</v>
      </c>
      <c r="C229" s="106">
        <v>5.3341250000000002</v>
      </c>
      <c r="D229" s="107">
        <v>58</v>
      </c>
      <c r="F229" s="113">
        <f t="shared" si="7"/>
        <v>9.1003158437972338E-4</v>
      </c>
      <c r="G229" s="113">
        <f t="shared" si="8"/>
        <v>9.099181073703367E-4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0.47052385000000002</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2067.8595903300002</v>
      </c>
      <c r="D241" s="107">
        <v>25071</v>
      </c>
      <c r="F241" s="113">
        <f t="shared" ref="F241:F248" si="9">IF($C$249=0,"",IF(C241="[Mark as ND1 if not relevant]","",C241/$C$249))</f>
        <v>0.3527884215804496</v>
      </c>
      <c r="G241" s="113">
        <f t="shared" ref="G241:G248" si="10">IF($D$249=0,"",IF(D241="[Mark as ND1 if not relevant]","",D241/$D$249))</f>
        <v>0.3933199460324433</v>
      </c>
    </row>
    <row r="242" spans="1:7" x14ac:dyDescent="0.25">
      <c r="A242" s="25" t="s">
        <v>667</v>
      </c>
      <c r="B242" s="25" t="s">
        <v>3021</v>
      </c>
      <c r="C242" s="106">
        <v>1358.4399760399999</v>
      </c>
      <c r="D242" s="107">
        <v>14724</v>
      </c>
      <c r="F242" s="113">
        <f t="shared" si="9"/>
        <v>0.23175746419149057</v>
      </c>
      <c r="G242" s="113">
        <f t="shared" si="10"/>
        <v>0.23099369332622133</v>
      </c>
    </row>
    <row r="243" spans="1:7" x14ac:dyDescent="0.25">
      <c r="A243" s="25" t="s">
        <v>668</v>
      </c>
      <c r="B243" s="25" t="s">
        <v>3022</v>
      </c>
      <c r="C243" s="106">
        <v>1187.3756911099999</v>
      </c>
      <c r="D243" s="107">
        <v>12656</v>
      </c>
      <c r="F243" s="113">
        <f t="shared" si="9"/>
        <v>0.2025729395983038</v>
      </c>
      <c r="G243" s="113">
        <f t="shared" si="10"/>
        <v>0.19855040632549967</v>
      </c>
    </row>
    <row r="244" spans="1:7" x14ac:dyDescent="0.25">
      <c r="A244" s="25" t="s">
        <v>669</v>
      </c>
      <c r="B244" s="25" t="s">
        <v>3023</v>
      </c>
      <c r="C244" s="106">
        <v>770.82412705000002</v>
      </c>
      <c r="D244" s="107">
        <v>7690</v>
      </c>
      <c r="F244" s="113">
        <f t="shared" si="9"/>
        <v>0.13150691099616688</v>
      </c>
      <c r="G244" s="113">
        <f t="shared" si="10"/>
        <v>0.12064259044272223</v>
      </c>
    </row>
    <row r="245" spans="1:7" x14ac:dyDescent="0.25">
      <c r="A245" s="25" t="s">
        <v>670</v>
      </c>
      <c r="B245" s="25" t="s">
        <v>3024</v>
      </c>
      <c r="C245" s="106">
        <v>299.27022761000001</v>
      </c>
      <c r="D245" s="107">
        <v>2491</v>
      </c>
      <c r="F245" s="113">
        <f t="shared" si="9"/>
        <v>5.1057176085976375E-2</v>
      </c>
      <c r="G245" s="113">
        <f t="shared" si="10"/>
        <v>3.9079413887232906E-2</v>
      </c>
    </row>
    <row r="246" spans="1:7" x14ac:dyDescent="0.25">
      <c r="A246" s="25" t="s">
        <v>671</v>
      </c>
      <c r="B246" s="25" t="s">
        <v>3025</v>
      </c>
      <c r="C246" s="106">
        <v>127.28526060999999</v>
      </c>
      <c r="D246" s="107">
        <v>846</v>
      </c>
      <c r="F246" s="113">
        <f t="shared" si="9"/>
        <v>2.1715577977850967E-2</v>
      </c>
      <c r="G246" s="113">
        <f t="shared" si="10"/>
        <v>1.3272253773022496E-2</v>
      </c>
    </row>
    <row r="247" spans="1:7" x14ac:dyDescent="0.25">
      <c r="A247" s="25" t="s">
        <v>672</v>
      </c>
      <c r="B247" s="25" t="s">
        <v>3026</v>
      </c>
      <c r="C247" s="106">
        <v>50.417510800000002</v>
      </c>
      <c r="D247" s="107">
        <v>264</v>
      </c>
      <c r="F247" s="113">
        <f t="shared" si="9"/>
        <v>8.6015095697618282E-3</v>
      </c>
      <c r="G247" s="113">
        <f t="shared" si="10"/>
        <v>4.1416962128580839E-3</v>
      </c>
    </row>
    <row r="248" spans="1:7" x14ac:dyDescent="0.25">
      <c r="A248" s="25" t="s">
        <v>673</v>
      </c>
      <c r="B248" s="25" t="s">
        <v>3034</v>
      </c>
      <c r="C248" s="106">
        <v>0</v>
      </c>
      <c r="D248" s="107">
        <v>0</v>
      </c>
      <c r="F248" s="113">
        <f t="shared" si="9"/>
        <v>0</v>
      </c>
      <c r="G248" s="113">
        <f t="shared" si="10"/>
        <v>0</v>
      </c>
    </row>
    <row r="249" spans="1:7" x14ac:dyDescent="0.25">
      <c r="A249" s="25" t="s">
        <v>674</v>
      </c>
      <c r="B249" s="52" t="s">
        <v>92</v>
      </c>
      <c r="C249" s="106">
        <f>SUM(C241:C248)</f>
        <v>5861.4723835499999</v>
      </c>
      <c r="D249" s="107">
        <f>SUM(D241:D248)</f>
        <v>63742</v>
      </c>
      <c r="F249" s="101">
        <f>SUM(F241:F248)</f>
        <v>0.99999999999999989</v>
      </c>
      <c r="G249" s="101">
        <f>SUM(G241:G248)</f>
        <v>1</v>
      </c>
    </row>
    <row r="250" spans="1:7" outlineLevel="1" x14ac:dyDescent="0.25">
      <c r="A250" s="25" t="s">
        <v>675</v>
      </c>
      <c r="B250" s="54" t="s">
        <v>3035</v>
      </c>
      <c r="C250" s="106">
        <v>0</v>
      </c>
      <c r="D250" s="107">
        <v>0</v>
      </c>
      <c r="F250" s="113">
        <f t="shared" ref="F250:F255" si="11">IF($C$249=0,"",IF(C250="[for completion]","",C250/$C$249))</f>
        <v>0</v>
      </c>
      <c r="G250" s="113">
        <f t="shared" ref="G250:G255" si="12">IF($D$249=0,"",IF(D250="[for completion]","",D250/$D$249))</f>
        <v>0</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3.3382300000000002E-3</v>
      </c>
      <c r="D287" s="107">
        <v>0</v>
      </c>
      <c r="E287" s="31"/>
      <c r="F287" s="113">
        <f t="shared" ref="F287:F304" si="13">IF($C$305=0,"",IF(C287="[For completion]","",C287/$C$305))</f>
        <v>3.3382300000000002E-3</v>
      </c>
      <c r="G287" s="113" t="str">
        <f t="shared" ref="G287:G304" si="14">IF($D$305=0,"",IF(D287="[For completion]","",D287/$D$305))</f>
        <v/>
      </c>
    </row>
    <row r="288" spans="1:7" customFormat="1" x14ac:dyDescent="0.25">
      <c r="A288" s="25" t="s">
        <v>1877</v>
      </c>
      <c r="B288" s="42" t="s">
        <v>3041</v>
      </c>
      <c r="C288" s="106">
        <v>6.6374999999999995E-4</v>
      </c>
      <c r="D288" s="107">
        <v>0</v>
      </c>
      <c r="E288" s="31"/>
      <c r="F288" s="113">
        <f t="shared" si="13"/>
        <v>6.6374999999999995E-4</v>
      </c>
      <c r="G288" s="113" t="str">
        <f t="shared" si="14"/>
        <v/>
      </c>
    </row>
    <row r="289" spans="1:7" customFormat="1" x14ac:dyDescent="0.25">
      <c r="A289" s="25" t="s">
        <v>1878</v>
      </c>
      <c r="B289" s="42" t="s">
        <v>3042</v>
      </c>
      <c r="C289" s="106">
        <v>0</v>
      </c>
      <c r="D289" s="107">
        <v>0</v>
      </c>
      <c r="E289" s="31"/>
      <c r="F289" s="113">
        <f t="shared" si="13"/>
        <v>0</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0.99599802000000004</v>
      </c>
      <c r="D292" s="107">
        <v>0</v>
      </c>
      <c r="E292" s="31"/>
      <c r="F292" s="113">
        <f t="shared" si="13"/>
        <v>0.99599802000000004</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1</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8"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3064</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3065</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1441</v>
      </c>
      <c r="B1" s="208"/>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10.255166666666666</v>
      </c>
      <c r="H75" s="23"/>
    </row>
    <row r="76" spans="1:14" x14ac:dyDescent="0.25">
      <c r="A76" s="25" t="s">
        <v>1406</v>
      </c>
      <c r="B76" s="25" t="s">
        <v>2930</v>
      </c>
      <c r="C76" s="106">
        <v>19.167291666666667</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25">
      <c r="A83" s="25" t="s">
        <v>1413</v>
      </c>
      <c r="B83" s="25" t="s">
        <v>1427</v>
      </c>
      <c r="C83" s="121"/>
      <c r="D83" s="121" t="str">
        <f t="shared" si="0"/>
        <v/>
      </c>
      <c r="E83" s="121" t="str">
        <f t="shared" si="1"/>
        <v/>
      </c>
      <c r="F83" s="121" t="str">
        <f t="shared" si="2"/>
        <v/>
      </c>
      <c r="G83" s="121" t="str">
        <f t="shared" si="3"/>
        <v/>
      </c>
      <c r="H83" s="23"/>
    </row>
    <row r="84" spans="1:8" x14ac:dyDescent="0.25">
      <c r="A84" s="25" t="s">
        <v>1414</v>
      </c>
      <c r="B84" s="25" t="s">
        <v>1425</v>
      </c>
      <c r="C84" s="121"/>
      <c r="D84" s="121" t="str">
        <f t="shared" si="0"/>
        <v/>
      </c>
      <c r="E84" s="121" t="str">
        <f t="shared" si="1"/>
        <v/>
      </c>
      <c r="F84" s="121" t="str">
        <f t="shared" si="2"/>
        <v/>
      </c>
      <c r="G84" s="121" t="str">
        <f t="shared" si="3"/>
        <v/>
      </c>
      <c r="H84" s="23"/>
    </row>
    <row r="85" spans="1:8" x14ac:dyDescent="0.25">
      <c r="A85" s="25" t="s">
        <v>1415</v>
      </c>
      <c r="B85" s="25" t="s">
        <v>1426</v>
      </c>
      <c r="C85" s="121"/>
      <c r="D85" s="121" t="str">
        <f t="shared" si="0"/>
        <v/>
      </c>
      <c r="E85" s="121" t="str">
        <f t="shared" si="1"/>
        <v/>
      </c>
      <c r="F85" s="121" t="str">
        <f t="shared" si="2"/>
        <v/>
      </c>
      <c r="G85" s="121" t="str">
        <f t="shared" si="3"/>
        <v/>
      </c>
      <c r="H85" s="23"/>
    </row>
    <row r="86" spans="1:8" x14ac:dyDescent="0.25">
      <c r="A86" s="25" t="s">
        <v>1429</v>
      </c>
      <c r="B86" s="25" t="s">
        <v>1428</v>
      </c>
      <c r="C86" s="121"/>
      <c r="D86" s="121" t="str">
        <f t="shared" si="0"/>
        <v/>
      </c>
      <c r="E86" s="121" t="str">
        <f t="shared" si="1"/>
        <v/>
      </c>
      <c r="F86" s="121" t="str">
        <f t="shared" si="2"/>
        <v/>
      </c>
      <c r="G86" s="121" t="str">
        <f t="shared" si="3"/>
        <v/>
      </c>
      <c r="H86" s="23"/>
    </row>
    <row r="87" spans="1:8" outlineLevel="1" x14ac:dyDescent="0.25">
      <c r="A87" s="25" t="s">
        <v>1416</v>
      </c>
      <c r="C87" s="121"/>
      <c r="D87" s="121" t="str">
        <f t="shared" si="0"/>
        <v/>
      </c>
      <c r="E87" s="121" t="str">
        <f t="shared" si="1"/>
        <v/>
      </c>
      <c r="F87" s="121" t="str">
        <f t="shared" si="2"/>
        <v/>
      </c>
      <c r="G87" s="121" t="str">
        <f t="shared" si="3"/>
        <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6F2D3E-BA37-4D76-A5A2-692806F77279}"/>
</file>

<file path=customXml/itemProps2.xml><?xml version="1.0" encoding="utf-8"?>
<ds:datastoreItem xmlns:ds="http://schemas.openxmlformats.org/officeDocument/2006/customXml" ds:itemID="{505C11E2-0B2B-4DCA-A627-8F2AA7100A31}"/>
</file>

<file path=customXml/itemProps3.xml><?xml version="1.0" encoding="utf-8"?>
<ds:datastoreItem xmlns:ds="http://schemas.openxmlformats.org/officeDocument/2006/customXml" ds:itemID="{A4B3FFDB-DACD-4DB1-870A-7115100DD6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2024-10-28T09:13:15Z</dcterms:created>
  <dcterms:modified xsi:type="dcterms:W3CDTF">2024-10-28T09:58:05Z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2024-10-28T09:56:11Z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9d153ca4-0784-4f22-ab5f-e7c8c9415513</vt:lpwstr>
  </property>
  <property fmtid="{D5CDD505-2E9C-101B-9397-08002B2CF9AE}" pid="8" name="MSIP_Label_fed8e8c1-1254-470e-85b3-d80150d03d9d_ContentBits">
    <vt:lpwstr>0</vt:lpwstr>
  </property>
  <property fmtid="{D5CDD505-2E9C-101B-9397-08002B2CF9AE}" pid="9" name="ContentTypeId">
    <vt:lpwstr>0x010100FE255E303D92D0409E4FA90CA6AAB774</vt:lpwstr>
  </property>
</Properties>
</file>